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213" documentId="13_ncr:1_{69CEA390-DB70-472C-A26F-A113C1469DC8}" xr6:coauthVersionLast="47" xr6:coauthVersionMax="47" xr10:uidLastSave="{7316F187-2B13-4A71-801D-8083A8C5DB39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M511" i="4"/>
  <c r="BL511" i="4"/>
  <c r="BK511" i="4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K510" i="4" s="1"/>
  <c r="BM306" i="4"/>
  <c r="BL306" i="4"/>
  <c r="BK306" i="4"/>
  <c r="BM305" i="4"/>
  <c r="BM510" i="4" s="1"/>
  <c r="BL305" i="4"/>
  <c r="BL510" i="4" s="1"/>
  <c r="BK305" i="4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K208" i="4"/>
  <c r="BM207" i="4"/>
  <c r="BL207" i="4"/>
  <c r="BK207" i="4"/>
  <c r="BM206" i="4"/>
  <c r="BL206" i="4"/>
  <c r="BK206" i="4"/>
  <c r="BM205" i="4"/>
  <c r="BM509" i="4" s="1"/>
  <c r="BL205" i="4"/>
  <c r="BL509" i="4" s="1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L507" i="4" s="1"/>
  <c r="BK8" i="4"/>
  <c r="BM7" i="4"/>
  <c r="BL7" i="4"/>
  <c r="BK7" i="4"/>
  <c r="BM6" i="4"/>
  <c r="BL6" i="4"/>
  <c r="BK6" i="4"/>
  <c r="BM5" i="4"/>
  <c r="BM507" i="4" s="1"/>
  <c r="BL5" i="4"/>
  <c r="BK5" i="4"/>
  <c r="BK507" i="4" s="1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J510" i="4" s="1"/>
  <c r="BI308" i="4"/>
  <c r="BH308" i="4"/>
  <c r="BG308" i="4"/>
  <c r="BF308" i="4"/>
  <c r="BE308" i="4"/>
  <c r="BD308" i="4"/>
  <c r="BD510" i="4" s="1"/>
  <c r="BC308" i="4"/>
  <c r="BC510" i="4" s="1"/>
  <c r="BB308" i="4"/>
  <c r="BB510" i="4" s="1"/>
  <c r="BA308" i="4"/>
  <c r="AZ308" i="4"/>
  <c r="AY308" i="4"/>
  <c r="AX308" i="4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C305" i="4"/>
  <c r="BB305" i="4"/>
  <c r="BA305" i="4"/>
  <c r="BA510" i="4" s="1"/>
  <c r="AZ305" i="4"/>
  <c r="AZ510" i="4" s="1"/>
  <c r="AY305" i="4"/>
  <c r="AY510" i="4" s="1"/>
  <c r="AX305" i="4"/>
  <c r="AX510" i="4" s="1"/>
  <c r="AW305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J509" i="4" s="1"/>
  <c r="BI213" i="4"/>
  <c r="BI509" i="4" s="1"/>
  <c r="BH213" i="4"/>
  <c r="BG213" i="4"/>
  <c r="BF213" i="4"/>
  <c r="BE213" i="4"/>
  <c r="BD213" i="4"/>
  <c r="BC213" i="4"/>
  <c r="BB213" i="4"/>
  <c r="BB509" i="4" s="1"/>
  <c r="BA213" i="4"/>
  <c r="BA509" i="4" s="1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I205" i="4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C509" i="4" s="1"/>
  <c r="BB205" i="4"/>
  <c r="BA205" i="4"/>
  <c r="AZ205" i="4"/>
  <c r="AZ509" i="4" s="1"/>
  <c r="AY205" i="4"/>
  <c r="AY509" i="4" s="1"/>
  <c r="AX205" i="4"/>
  <c r="AX509" i="4" s="1"/>
  <c r="AW205" i="4"/>
  <c r="AW509" i="4" s="1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J508" i="4" s="1"/>
  <c r="BI106" i="4"/>
  <c r="BI508" i="4" s="1"/>
  <c r="BH106" i="4"/>
  <c r="BH508" i="4" s="1"/>
  <c r="BG106" i="4"/>
  <c r="BF106" i="4"/>
  <c r="BE106" i="4"/>
  <c r="BD106" i="4"/>
  <c r="BC106" i="4"/>
  <c r="BB106" i="4"/>
  <c r="BB508" i="4" s="1"/>
  <c r="BA106" i="4"/>
  <c r="BA508" i="4" s="1"/>
  <c r="AZ106" i="4"/>
  <c r="AZ508" i="4" s="1"/>
  <c r="AY106" i="4"/>
  <c r="AX106" i="4"/>
  <c r="AW106" i="4"/>
  <c r="BJ105" i="4"/>
  <c r="BI105" i="4"/>
  <c r="BH105" i="4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A105" i="4"/>
  <c r="AZ105" i="4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I11" i="4"/>
  <c r="BI507" i="4" s="1"/>
  <c r="BH11" i="4"/>
  <c r="BH507" i="4" s="1"/>
  <c r="BG11" i="4"/>
  <c r="BG507" i="4" s="1"/>
  <c r="BF11" i="4"/>
  <c r="BE11" i="4"/>
  <c r="BD11" i="4"/>
  <c r="BC11" i="4"/>
  <c r="BB11" i="4"/>
  <c r="BA11" i="4"/>
  <c r="BA507" i="4" s="1"/>
  <c r="AZ11" i="4"/>
  <c r="AZ507" i="4" s="1"/>
  <c r="AY11" i="4"/>
  <c r="AY507" i="4" s="1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J507" i="4" s="1"/>
  <c r="BI5" i="4"/>
  <c r="BH5" i="4"/>
  <c r="BG5" i="4"/>
  <c r="BF5" i="4"/>
  <c r="BF507" i="4" s="1"/>
  <c r="BE5" i="4"/>
  <c r="BE507" i="4" s="1"/>
  <c r="BD5" i="4"/>
  <c r="BD507" i="4" s="1"/>
  <c r="BC5" i="4"/>
  <c r="BC507" i="4" s="1"/>
  <c r="BB5" i="4"/>
  <c r="BB507" i="4" s="1"/>
  <c r="BA5" i="4"/>
  <c r="AZ5" i="4"/>
  <c r="AY5" i="4"/>
  <c r="AX5" i="4"/>
  <c r="AX507" i="4" s="1"/>
  <c r="AW5" i="4"/>
  <c r="AW507" i="4" s="1"/>
  <c r="BB85" i="1"/>
  <c r="BA85" i="1"/>
  <c r="AY85" i="1"/>
  <c r="AX85" i="1"/>
  <c r="AO85" i="1"/>
  <c r="AN85" i="1"/>
  <c r="AB85" i="1"/>
  <c r="AA85" i="1"/>
  <c r="Y85" i="1" s="1"/>
  <c r="AV78" i="1"/>
  <c r="AV85" i="1" s="1"/>
  <c r="AU85" i="1" s="1"/>
  <c r="AI78" i="1"/>
  <c r="AI85" i="1" s="1"/>
  <c r="Z78" i="1"/>
  <c r="AM78" i="1" s="1"/>
  <c r="AZ78" i="1" s="1"/>
  <c r="V78" i="1"/>
  <c r="V85" i="1" s="1"/>
  <c r="AV75" i="1"/>
  <c r="AI75" i="1"/>
  <c r="AD75" i="1"/>
  <c r="V75" i="1"/>
  <c r="AB74" i="1"/>
  <c r="AO74" i="1" s="1"/>
  <c r="BB74" i="1" s="1"/>
  <c r="X74" i="1"/>
  <c r="AK74" i="1" s="1"/>
  <c r="AX74" i="1" s="1"/>
  <c r="AM73" i="1"/>
  <c r="AZ73" i="1" s="1"/>
  <c r="Z73" i="1"/>
  <c r="BD71" i="1"/>
  <c r="BD75" i="1" s="1"/>
  <c r="AV71" i="1"/>
  <c r="AQ71" i="1"/>
  <c r="AQ75" i="1" s="1"/>
  <c r="AD71" i="1"/>
  <c r="BD70" i="1"/>
  <c r="AV70" i="1"/>
  <c r="AQ70" i="1"/>
  <c r="AK85" i="1" s="1"/>
  <c r="AI70" i="1"/>
  <c r="AD70" i="1"/>
  <c r="X85" i="1" s="1"/>
  <c r="Z70" i="1"/>
  <c r="AM70" i="1" s="1"/>
  <c r="AZ70" i="1" s="1"/>
  <c r="V70" i="1"/>
  <c r="BD69" i="1"/>
  <c r="AV69" i="1"/>
  <c r="AQ69" i="1"/>
  <c r="AI69" i="1" s="1"/>
  <c r="AD69" i="1"/>
  <c r="V69" i="1"/>
  <c r="BD68" i="1"/>
  <c r="BD72" i="1" s="1"/>
  <c r="AV68" i="1"/>
  <c r="AV72" i="1" s="1"/>
  <c r="AQ68" i="1"/>
  <c r="AQ72" i="1" s="1"/>
  <c r="AI68" i="1"/>
  <c r="AD68" i="1"/>
  <c r="AD72" i="1" s="1"/>
  <c r="AY63" i="1"/>
  <c r="BA63" i="1" s="1"/>
  <c r="AX63" i="1"/>
  <c r="AU63" i="1" s="1"/>
  <c r="AW63" i="1"/>
  <c r="AW85" i="1" s="1"/>
  <c r="AV63" i="1"/>
  <c r="AQ63" i="1"/>
  <c r="AN63" i="1"/>
  <c r="AL63" i="1"/>
  <c r="AK63" i="1"/>
  <c r="AQ76" i="1" s="1"/>
  <c r="AJ63" i="1"/>
  <c r="AJ85" i="1" s="1"/>
  <c r="AI63" i="1"/>
  <c r="AH63" i="1" s="1"/>
  <c r="AD63" i="1"/>
  <c r="Y63" i="1"/>
  <c r="AA63" i="1" s="1"/>
  <c r="X63" i="1"/>
  <c r="AD76" i="1" s="1"/>
  <c r="W63" i="1"/>
  <c r="W85" i="1" s="1"/>
  <c r="V63" i="1"/>
  <c r="V68" i="1" s="1"/>
  <c r="U63" i="1"/>
  <c r="AW57" i="1"/>
  <c r="AJ57" i="1"/>
  <c r="Y52" i="1"/>
  <c r="AY51" i="1"/>
  <c r="AL51" i="1"/>
  <c r="Y51" i="1"/>
  <c r="AY50" i="1"/>
  <c r="AL50" i="1"/>
  <c r="Y50" i="1"/>
  <c r="AY49" i="1"/>
  <c r="AL49" i="1"/>
  <c r="Y49" i="1"/>
  <c r="AY48" i="1"/>
  <c r="AL48" i="1"/>
  <c r="Y48" i="1"/>
  <c r="AY47" i="1"/>
  <c r="AL47" i="1"/>
  <c r="Y47" i="1"/>
  <c r="AY46" i="1"/>
  <c r="AL46" i="1"/>
  <c r="Y46" i="1"/>
  <c r="AY45" i="1"/>
  <c r="AY52" i="1" s="1"/>
  <c r="AL45" i="1"/>
  <c r="AL52" i="1" s="1"/>
  <c r="Y45" i="1"/>
  <c r="AZ39" i="1"/>
  <c r="AM39" i="1"/>
  <c r="Z39" i="1"/>
  <c r="BB35" i="1"/>
  <c r="AX35" i="1"/>
  <c r="AO35" i="1"/>
  <c r="AK35" i="1"/>
  <c r="AB35" i="1"/>
  <c r="X35" i="1"/>
  <c r="AZ34" i="1"/>
  <c r="AM34" i="1"/>
  <c r="Z34" i="1"/>
  <c r="BE33" i="1"/>
  <c r="AV33" i="1"/>
  <c r="AR33" i="1"/>
  <c r="AI33" i="1"/>
  <c r="AE33" i="1"/>
  <c r="V33" i="1"/>
  <c r="BE32" i="1"/>
  <c r="AV32" i="1"/>
  <c r="AR32" i="1"/>
  <c r="AI32" i="1"/>
  <c r="AE32" i="1"/>
  <c r="V32" i="1"/>
  <c r="BE31" i="1"/>
  <c r="AZ31" i="1"/>
  <c r="AV31" i="1"/>
  <c r="AR31" i="1"/>
  <c r="AM31" i="1"/>
  <c r="AI31" i="1"/>
  <c r="AE31" i="1"/>
  <c r="Z31" i="1"/>
  <c r="V31" i="1"/>
  <c r="BE30" i="1"/>
  <c r="AV30" i="1"/>
  <c r="AR30" i="1"/>
  <c r="AI30" i="1"/>
  <c r="AE30" i="1"/>
  <c r="V30" i="1"/>
  <c r="BE29" i="1"/>
  <c r="AV29" i="1"/>
  <c r="AR29" i="1"/>
  <c r="AI29" i="1"/>
  <c r="AE29" i="1"/>
  <c r="V29" i="1"/>
  <c r="BE28" i="1"/>
  <c r="AV28" i="1"/>
  <c r="AR28" i="1"/>
  <c r="AI28" i="1"/>
  <c r="AE28" i="1"/>
  <c r="V28" i="1"/>
  <c r="BE27" i="1"/>
  <c r="BE34" i="1" s="1"/>
  <c r="AV27" i="1"/>
  <c r="AV34" i="1" s="1"/>
  <c r="AR27" i="1"/>
  <c r="AR34" i="1" s="1"/>
  <c r="AI27" i="1"/>
  <c r="AI34" i="1" s="1"/>
  <c r="AE27" i="1"/>
  <c r="AE34" i="1" s="1"/>
  <c r="V27" i="1"/>
  <c r="V34" i="1" s="1"/>
  <c r="AY24" i="1"/>
  <c r="AL24" i="1"/>
  <c r="Y24" i="1"/>
  <c r="AY23" i="1"/>
  <c r="AL23" i="1"/>
  <c r="Y23" i="1"/>
  <c r="AY22" i="1"/>
  <c r="AL22" i="1"/>
  <c r="Y22" i="1"/>
  <c r="AY21" i="1"/>
  <c r="AL21" i="1"/>
  <c r="Y21" i="1"/>
  <c r="AY20" i="1"/>
  <c r="AL20" i="1"/>
  <c r="Y20" i="1"/>
  <c r="AY19" i="1"/>
  <c r="AL19" i="1"/>
  <c r="Y19" i="1"/>
  <c r="AY18" i="1"/>
  <c r="AY25" i="1" s="1"/>
  <c r="AW18" i="1"/>
  <c r="AL18" i="1"/>
  <c r="AL25" i="1" s="1"/>
  <c r="AJ18" i="1"/>
  <c r="Y18" i="1"/>
  <c r="Y25" i="1" s="1"/>
  <c r="AW510" i="4" l="1"/>
  <c r="U85" i="1"/>
  <c r="AH85" i="1"/>
  <c r="AL85" i="1"/>
  <c r="V71" i="1"/>
  <c r="V72" i="1" s="1"/>
  <c r="BD76" i="1"/>
  <c r="BD63" i="1"/>
  <c r="AI71" i="1"/>
  <c r="AI72" i="1" s="1"/>
  <c r="A4" i="2" l="1"/>
  <c r="A5" i="2"/>
  <c r="J8" i="2"/>
  <c r="H12" i="2"/>
  <c r="A117" i="1"/>
  <c r="R6" i="4" l="1"/>
  <c r="X204" i="4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X65" i="4"/>
  <c r="W65" i="4"/>
  <c r="V65" i="4"/>
  <c r="U65" i="4"/>
  <c r="T65" i="4"/>
  <c r="S65" i="4"/>
  <c r="R65" i="4"/>
  <c r="X64" i="4"/>
  <c r="W64" i="4"/>
  <c r="V64" i="4"/>
  <c r="U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X9" i="4"/>
  <c r="W9" i="4"/>
  <c r="V9" i="4"/>
  <c r="U9" i="4"/>
  <c r="T9" i="4"/>
  <c r="S9" i="4"/>
  <c r="R9" i="4"/>
  <c r="X8" i="4"/>
  <c r="W8" i="4"/>
  <c r="V8" i="4"/>
  <c r="U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N105" i="4"/>
  <c r="N139" i="4" s="1"/>
  <c r="D139" i="4"/>
  <c r="H139" i="4"/>
  <c r="D184" i="4"/>
  <c r="H184" i="4"/>
  <c r="E139" i="4"/>
  <c r="I139" i="4"/>
  <c r="E184" i="4"/>
  <c r="I184" i="4"/>
  <c r="L49" i="4"/>
  <c r="P49" i="4"/>
  <c r="F139" i="4"/>
  <c r="F18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0" i="1"/>
  <c r="I110" i="1"/>
  <c r="H110" i="1"/>
  <c r="G110" i="1"/>
  <c r="F110" i="1"/>
  <c r="AI42" i="1" s="1"/>
  <c r="E110" i="1"/>
  <c r="D110" i="1"/>
  <c r="J109" i="1"/>
  <c r="I109" i="1"/>
  <c r="H109" i="1"/>
  <c r="AV41" i="1" s="1"/>
  <c r="G109" i="1"/>
  <c r="F109" i="1"/>
  <c r="AI41" i="1" s="1"/>
  <c r="E109" i="1"/>
  <c r="D109" i="1"/>
  <c r="J108" i="1"/>
  <c r="I108" i="1"/>
  <c r="H108" i="1"/>
  <c r="AV40" i="1" s="1"/>
  <c r="G108" i="1"/>
  <c r="F108" i="1"/>
  <c r="E108" i="1"/>
  <c r="D108" i="1"/>
  <c r="J107" i="1"/>
  <c r="I107" i="1"/>
  <c r="H107" i="1"/>
  <c r="AV39" i="1" s="1"/>
  <c r="G107" i="1"/>
  <c r="F107" i="1"/>
  <c r="AI39" i="1" s="1"/>
  <c r="E107" i="1"/>
  <c r="D107" i="1"/>
  <c r="J106" i="1"/>
  <c r="I106" i="1"/>
  <c r="H106" i="1"/>
  <c r="AV38" i="1" s="1"/>
  <c r="G106" i="1"/>
  <c r="F106" i="1"/>
  <c r="AI38" i="1" s="1"/>
  <c r="E106" i="1"/>
  <c r="D106" i="1"/>
  <c r="J105" i="1"/>
  <c r="I105" i="1"/>
  <c r="H105" i="1"/>
  <c r="G105" i="1"/>
  <c r="F105" i="1"/>
  <c r="AI37" i="1" s="1"/>
  <c r="E105" i="1"/>
  <c r="D105" i="1"/>
  <c r="J104" i="1"/>
  <c r="I104" i="1"/>
  <c r="H104" i="1"/>
  <c r="AV36" i="1" s="1"/>
  <c r="G104" i="1"/>
  <c r="F104" i="1"/>
  <c r="AI36" i="1" s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BE42" i="1" s="1"/>
  <c r="G93" i="1"/>
  <c r="F93" i="1"/>
  <c r="E93" i="1"/>
  <c r="D93" i="1"/>
  <c r="J92" i="1"/>
  <c r="I92" i="1"/>
  <c r="H92" i="1"/>
  <c r="BE41" i="1" s="1"/>
  <c r="G92" i="1"/>
  <c r="F92" i="1"/>
  <c r="AR41" i="1" s="1"/>
  <c r="E92" i="1"/>
  <c r="D92" i="1"/>
  <c r="J91" i="1"/>
  <c r="I91" i="1"/>
  <c r="H91" i="1"/>
  <c r="BE40" i="1" s="1"/>
  <c r="G91" i="1"/>
  <c r="F91" i="1"/>
  <c r="AR40" i="1" s="1"/>
  <c r="E91" i="1"/>
  <c r="D91" i="1"/>
  <c r="J90" i="1"/>
  <c r="I90" i="1"/>
  <c r="H90" i="1"/>
  <c r="BE39" i="1" s="1"/>
  <c r="G90" i="1"/>
  <c r="F90" i="1"/>
  <c r="AR39" i="1" s="1"/>
  <c r="E90" i="1"/>
  <c r="D90" i="1"/>
  <c r="J89" i="1"/>
  <c r="I89" i="1"/>
  <c r="H89" i="1"/>
  <c r="BE38" i="1" s="1"/>
  <c r="G89" i="1"/>
  <c r="F89" i="1"/>
  <c r="AR38" i="1" s="1"/>
  <c r="E89" i="1"/>
  <c r="D89" i="1"/>
  <c r="J88" i="1"/>
  <c r="I88" i="1"/>
  <c r="H88" i="1"/>
  <c r="G88" i="1"/>
  <c r="F88" i="1"/>
  <c r="AR37" i="1" s="1"/>
  <c r="E88" i="1"/>
  <c r="D88" i="1"/>
  <c r="J87" i="1"/>
  <c r="I87" i="1"/>
  <c r="H87" i="1"/>
  <c r="G87" i="1"/>
  <c r="F87" i="1"/>
  <c r="AR36" i="1" s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J48" i="1"/>
  <c r="I48" i="1"/>
  <c r="H48" i="1"/>
  <c r="G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J7" i="1"/>
  <c r="I7" i="1"/>
  <c r="H7" i="1"/>
  <c r="G7" i="1"/>
  <c r="J6" i="1"/>
  <c r="I6" i="1"/>
  <c r="H6" i="1"/>
  <c r="G6" i="1"/>
  <c r="F6" i="1"/>
  <c r="E6" i="1"/>
  <c r="D6" i="1"/>
  <c r="J5" i="1"/>
  <c r="I5" i="1"/>
  <c r="H5" i="1"/>
  <c r="G5" i="1"/>
  <c r="F5" i="1"/>
  <c r="E5" i="1"/>
  <c r="D5" i="1"/>
  <c r="AI40" i="1" l="1"/>
  <c r="AV42" i="1"/>
  <c r="BE37" i="1"/>
  <c r="BE36" i="1"/>
  <c r="BE43" i="1" s="1"/>
  <c r="AR42" i="1"/>
  <c r="AR43" i="1" s="1"/>
  <c r="AV37" i="1"/>
  <c r="AV43" i="1" s="1"/>
  <c r="AI43" i="1"/>
  <c r="AO47" i="1"/>
  <c r="AO20" i="1"/>
  <c r="AO19" i="1"/>
  <c r="AO46" i="1"/>
  <c r="BB48" i="1"/>
  <c r="BB21" i="1"/>
  <c r="AO18" i="1"/>
  <c r="AO45" i="1"/>
  <c r="BB20" i="1"/>
  <c r="BB47" i="1"/>
  <c r="BB46" i="1"/>
  <c r="BB19" i="1"/>
  <c r="BB50" i="1"/>
  <c r="BB23" i="1"/>
  <c r="BB18" i="1"/>
  <c r="BB25" i="1" s="1"/>
  <c r="BB45" i="1"/>
  <c r="AO51" i="1"/>
  <c r="AO24" i="1"/>
  <c r="BB22" i="1"/>
  <c r="BB49" i="1"/>
  <c r="AO23" i="1"/>
  <c r="AO50" i="1"/>
  <c r="AO21" i="1"/>
  <c r="AO48" i="1"/>
  <c r="AO22" i="1"/>
  <c r="AO49" i="1"/>
  <c r="BB24" i="1"/>
  <c r="BB51" i="1"/>
  <c r="J12" i="1"/>
  <c r="H78" i="1"/>
  <c r="E111" i="1"/>
  <c r="H111" i="1"/>
  <c r="AV76" i="1" s="1"/>
  <c r="E78" i="1"/>
  <c r="F78" i="1"/>
  <c r="F28" i="1"/>
  <c r="I28" i="1"/>
  <c r="D69" i="1"/>
  <c r="H28" i="1"/>
  <c r="J36" i="1"/>
  <c r="J28" i="1"/>
  <c r="E28" i="1"/>
  <c r="I102" i="1"/>
  <c r="E135" i="1"/>
  <c r="H135" i="1"/>
  <c r="F135" i="1"/>
  <c r="I135" i="1"/>
  <c r="F127" i="1"/>
  <c r="I127" i="1"/>
  <c r="J127" i="1"/>
  <c r="D119" i="1"/>
  <c r="G119" i="1"/>
  <c r="F111" i="1"/>
  <c r="AI76" i="1" s="1"/>
  <c r="I111" i="1"/>
  <c r="J111" i="1"/>
  <c r="D111" i="1"/>
  <c r="G111" i="1"/>
  <c r="D102" i="1"/>
  <c r="G102" i="1"/>
  <c r="E102" i="1"/>
  <c r="H102" i="1"/>
  <c r="F102" i="1"/>
  <c r="J102" i="1"/>
  <c r="E94" i="1"/>
  <c r="H94" i="1"/>
  <c r="BD85" i="1" s="1"/>
  <c r="BD78" i="1" s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J61" i="1"/>
  <c r="I53" i="1"/>
  <c r="J53" i="1"/>
  <c r="H53" i="1"/>
  <c r="F45" i="1"/>
  <c r="I45" i="1"/>
  <c r="F36" i="1"/>
  <c r="I36" i="1"/>
  <c r="G12" i="1"/>
  <c r="I12" i="1"/>
  <c r="J45" i="1"/>
  <c r="H12" i="1"/>
  <c r="G53" i="1"/>
  <c r="G20" i="1"/>
  <c r="F20" i="1"/>
  <c r="D86" i="1"/>
  <c r="G86" i="1"/>
  <c r="E20" i="1"/>
  <c r="H20" i="1"/>
  <c r="I20" i="1"/>
  <c r="J20" i="1"/>
  <c r="D28" i="1"/>
  <c r="G28" i="1"/>
  <c r="E86" i="1"/>
  <c r="H86" i="1"/>
  <c r="BC85" i="1" s="1"/>
  <c r="F94" i="1"/>
  <c r="AQ85" i="1" s="1"/>
  <c r="AQ78" i="1" s="1"/>
  <c r="I94" i="1"/>
  <c r="D20" i="1"/>
  <c r="D36" i="1"/>
  <c r="G36" i="1"/>
  <c r="D45" i="1"/>
  <c r="G45" i="1"/>
  <c r="F61" i="1"/>
  <c r="I61" i="1"/>
  <c r="F69" i="1"/>
  <c r="I69" i="1"/>
  <c r="F86" i="1"/>
  <c r="AP85" i="1" s="1"/>
  <c r="I86" i="1"/>
  <c r="J94" i="1"/>
  <c r="E36" i="1"/>
  <c r="H36" i="1"/>
  <c r="E45" i="1"/>
  <c r="H45" i="1"/>
  <c r="J86" i="1"/>
  <c r="F119" i="1"/>
  <c r="AI77" i="1" s="1"/>
  <c r="AQ77" i="1" s="1"/>
  <c r="J119" i="1"/>
  <c r="E119" i="1"/>
  <c r="I119" i="1"/>
  <c r="J135" i="1"/>
  <c r="H119" i="1"/>
  <c r="AV77" i="1" s="1"/>
  <c r="BD77" i="1" s="1"/>
  <c r="D127" i="1"/>
  <c r="G127" i="1"/>
  <c r="E127" i="1"/>
  <c r="H127" i="1"/>
  <c r="D135" i="1"/>
  <c r="G135" i="1"/>
  <c r="H8" i="3"/>
  <c r="H7" i="3"/>
  <c r="AQ79" i="1" l="1"/>
  <c r="BD79" i="1"/>
  <c r="BB63" i="1"/>
  <c r="AV79" i="1"/>
  <c r="AO63" i="1"/>
  <c r="AI79" i="1"/>
  <c r="AO25" i="1"/>
  <c r="AO52" i="1"/>
  <c r="BB52" i="1"/>
  <c r="BC63" i="1"/>
  <c r="BE85" i="1"/>
  <c r="AP63" i="1"/>
  <c r="AR85" i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AR63" i="1" l="1"/>
  <c r="BE63" i="1"/>
  <c r="K140" i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A5" i="3" s="1"/>
  <c r="C1" i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5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9" i="4"/>
  <c r="Y7" i="4"/>
  <c r="Y6" i="4"/>
  <c r="G17" i="3" l="1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60" i="4"/>
  <c r="S60" i="4"/>
  <c r="R60" i="4"/>
  <c r="T48" i="4"/>
  <c r="S48" i="4"/>
  <c r="R48" i="4"/>
  <c r="T37" i="4"/>
  <c r="S37" i="4"/>
  <c r="R37" i="4"/>
  <c r="T26" i="4"/>
  <c r="S26" i="4"/>
  <c r="R26" i="4"/>
  <c r="Y161" i="4" l="1"/>
  <c r="Y150" i="4"/>
  <c r="Y48" i="4"/>
  <c r="Y93" i="4"/>
  <c r="Y138" i="4"/>
  <c r="Y183" i="4"/>
  <c r="Y60" i="4"/>
  <c r="Y116" i="4"/>
  <c r="Y37" i="4"/>
  <c r="Y82" i="4"/>
  <c r="Y127" i="4"/>
  <c r="Y172" i="4"/>
  <c r="Y26" i="4"/>
  <c r="T184" i="4"/>
  <c r="R184" i="4"/>
  <c r="S184" i="4"/>
  <c r="K84" i="1"/>
  <c r="K117" i="1"/>
  <c r="K24" i="1"/>
  <c r="K43" i="1"/>
  <c r="K41" i="1"/>
  <c r="K80" i="1"/>
  <c r="K107" i="1"/>
  <c r="V39" i="1" s="1"/>
  <c r="K30" i="1"/>
  <c r="K82" i="1"/>
  <c r="K92" i="1"/>
  <c r="AE41" i="1" s="1"/>
  <c r="K88" i="1"/>
  <c r="K115" i="1"/>
  <c r="K113" i="1"/>
  <c r="K125" i="1"/>
  <c r="K123" i="1"/>
  <c r="K121" i="1"/>
  <c r="K133" i="1"/>
  <c r="K131" i="1"/>
  <c r="K129" i="1"/>
  <c r="K10" i="1"/>
  <c r="K6" i="1"/>
  <c r="K18" i="1"/>
  <c r="K51" i="1"/>
  <c r="K74" i="1"/>
  <c r="K72" i="1"/>
  <c r="K90" i="1"/>
  <c r="K26" i="1"/>
  <c r="K22" i="1"/>
  <c r="K39" i="1"/>
  <c r="K47" i="1"/>
  <c r="K76" i="1"/>
  <c r="K109" i="1"/>
  <c r="V41" i="1" s="1"/>
  <c r="K105" i="1"/>
  <c r="K19" i="1"/>
  <c r="K27" i="1"/>
  <c r="K25" i="1"/>
  <c r="K23" i="1"/>
  <c r="K44" i="1"/>
  <c r="K42" i="1"/>
  <c r="K40" i="1"/>
  <c r="K52" i="1"/>
  <c r="K50" i="1"/>
  <c r="K77" i="1"/>
  <c r="K75" i="1"/>
  <c r="K73" i="1"/>
  <c r="K85" i="1"/>
  <c r="K83" i="1"/>
  <c r="K81" i="1"/>
  <c r="K93" i="1"/>
  <c r="K91" i="1"/>
  <c r="K89" i="1"/>
  <c r="AE38" i="1" s="1"/>
  <c r="K110" i="1"/>
  <c r="K108" i="1"/>
  <c r="K106" i="1"/>
  <c r="V38" i="1" s="1"/>
  <c r="K118" i="1"/>
  <c r="K116" i="1"/>
  <c r="K114" i="1"/>
  <c r="K126" i="1"/>
  <c r="K124" i="1"/>
  <c r="K122" i="1"/>
  <c r="K134" i="1"/>
  <c r="K132" i="1"/>
  <c r="K130" i="1"/>
  <c r="K11" i="1"/>
  <c r="K9" i="1"/>
  <c r="K5" i="1"/>
  <c r="S139" i="4"/>
  <c r="R139" i="4"/>
  <c r="T139" i="4"/>
  <c r="V42" i="1" l="1"/>
  <c r="AE37" i="1"/>
  <c r="AE40" i="1"/>
  <c r="AE39" i="1"/>
  <c r="V40" i="1"/>
  <c r="AE42" i="1"/>
  <c r="V37" i="1"/>
  <c r="AB24" i="1"/>
  <c r="AB51" i="1"/>
  <c r="AB46" i="1"/>
  <c r="AB19" i="1"/>
  <c r="AB20" i="1"/>
  <c r="AB47" i="1"/>
  <c r="AB22" i="1"/>
  <c r="AB49" i="1"/>
  <c r="AB48" i="1"/>
  <c r="AB21" i="1"/>
  <c r="AB50" i="1"/>
  <c r="AB23" i="1"/>
  <c r="Y139" i="4"/>
  <c r="K99" i="1"/>
  <c r="K101" i="1"/>
  <c r="K56" i="1"/>
  <c r="K100" i="1"/>
  <c r="K32" i="1"/>
  <c r="K98" i="1"/>
  <c r="K55" i="1"/>
  <c r="K59" i="1"/>
  <c r="K57" i="1"/>
  <c r="K96" i="1"/>
  <c r="K33" i="1"/>
  <c r="K31" i="1"/>
  <c r="K35" i="1"/>
  <c r="K97" i="1"/>
  <c r="K58" i="1"/>
  <c r="K60" i="1"/>
  <c r="K34" i="1"/>
  <c r="Y184" i="4"/>
  <c r="K65" i="1" l="1"/>
  <c r="K64" i="1"/>
  <c r="K67" i="1"/>
  <c r="K68" i="1"/>
  <c r="K66" i="1"/>
  <c r="K63" i="1"/>
  <c r="Z48" i="4"/>
  <c r="Z138" i="4"/>
  <c r="Z161" i="4"/>
  <c r="Z60" i="4"/>
  <c r="Z105" i="4"/>
  <c r="Z150" i="4"/>
  <c r="Z183" i="4"/>
  <c r="Z26" i="4"/>
  <c r="Z116" i="4"/>
  <c r="Z184" i="4"/>
  <c r="Z93" i="4"/>
  <c r="Z37" i="4"/>
  <c r="Z82" i="4"/>
  <c r="Z127" i="4"/>
  <c r="Z172" i="4"/>
  <c r="Z139" i="4" l="1"/>
  <c r="C3" i="1" l="1"/>
  <c r="A6" i="2" l="1"/>
  <c r="A6" i="3" s="1"/>
  <c r="K111" i="1"/>
  <c r="V76" i="1" s="1"/>
  <c r="K45" i="1"/>
  <c r="C27" i="3"/>
  <c r="K78" i="1"/>
  <c r="B15" i="3"/>
  <c r="C15" i="3"/>
  <c r="D15" i="3"/>
  <c r="D15" i="2"/>
  <c r="B15" i="2"/>
  <c r="C15" i="2"/>
  <c r="AB63" i="1" l="1"/>
  <c r="V79" i="1"/>
  <c r="K38" i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D27" i="3"/>
  <c r="D32" i="3"/>
  <c r="B32" i="2"/>
  <c r="B32" i="3"/>
  <c r="D32" i="2"/>
  <c r="K28" i="1"/>
  <c r="K86" i="1"/>
  <c r="AC85" i="1" s="1"/>
  <c r="K119" i="1"/>
  <c r="V77" i="1" s="1"/>
  <c r="AD77" i="1" s="1"/>
  <c r="K36" i="1"/>
  <c r="AC63" i="1" l="1"/>
  <c r="AE63" i="1" s="1"/>
  <c r="AE85" i="1"/>
  <c r="K20" i="1"/>
  <c r="I32" i="3"/>
  <c r="K17" i="1"/>
  <c r="K14" i="1"/>
  <c r="K29" i="1"/>
  <c r="K13" i="1"/>
  <c r="K15" i="1"/>
  <c r="K21" i="1"/>
  <c r="K16" i="1"/>
  <c r="I22" i="3"/>
  <c r="K46" i="1"/>
  <c r="K112" i="1"/>
  <c r="V36" i="1" s="1"/>
  <c r="V43" i="1" s="1"/>
  <c r="K79" i="1"/>
  <c r="I27" i="3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K127" i="1"/>
  <c r="K94" i="1"/>
  <c r="AD85" i="1" s="1"/>
  <c r="AD78" i="1" s="1"/>
  <c r="AD79" i="1" s="1"/>
  <c r="C20" i="3"/>
  <c r="C20" i="2"/>
  <c r="C19" i="3"/>
  <c r="D18" i="3"/>
  <c r="C28" i="2"/>
  <c r="K61" i="1"/>
  <c r="B33" i="3"/>
  <c r="AB18" i="1" l="1"/>
  <c r="AB25" i="1" s="1"/>
  <c r="L119" i="1"/>
  <c r="J3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I19" i="3"/>
  <c r="I28" i="3"/>
  <c r="K87" i="1"/>
  <c r="AE36" i="1" s="1"/>
  <c r="AE43" i="1" s="1"/>
  <c r="I32" i="2"/>
  <c r="I18" i="3"/>
  <c r="K120" i="1"/>
  <c r="I20" i="3"/>
  <c r="K54" i="1"/>
  <c r="I33" i="3"/>
  <c r="I33" i="2"/>
  <c r="I20" i="2"/>
  <c r="D29" i="3"/>
  <c r="D34" i="3"/>
  <c r="B24" i="3"/>
  <c r="D24" i="3"/>
  <c r="B18" i="2"/>
  <c r="K102" i="1"/>
  <c r="D19" i="2"/>
  <c r="C19" i="2"/>
  <c r="K69" i="1"/>
  <c r="C24" i="3"/>
  <c r="B29" i="3"/>
  <c r="B34" i="3"/>
  <c r="C29" i="3"/>
  <c r="C34" i="3"/>
  <c r="AB45" i="1" l="1"/>
  <c r="AB52" i="1" s="1"/>
  <c r="K135" i="1"/>
  <c r="L135" i="1" s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K95" i="1"/>
  <c r="K62" i="1"/>
  <c r="I24" i="3"/>
  <c r="I19" i="2"/>
  <c r="I18" i="2"/>
  <c r="I34" i="3"/>
  <c r="J28" i="3"/>
  <c r="J33" i="3"/>
  <c r="J20" i="3"/>
  <c r="C24" i="2"/>
  <c r="B25" i="2"/>
  <c r="B25" i="3"/>
  <c r="D35" i="2"/>
  <c r="D35" i="3"/>
  <c r="D36" i="3" s="1"/>
  <c r="C25" i="3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L102" i="1" l="1"/>
  <c r="J30" i="2" s="1"/>
  <c r="L69" i="1"/>
  <c r="J25" i="2" s="1"/>
  <c r="K136" i="1"/>
  <c r="I24" i="2"/>
  <c r="I25" i="3"/>
  <c r="I29" i="2"/>
  <c r="I36" i="3"/>
  <c r="I35" i="3"/>
  <c r="I34" i="2"/>
  <c r="I31" i="3"/>
  <c r="I30" i="3"/>
  <c r="J19" i="3"/>
  <c r="D36" i="2"/>
  <c r="C36" i="2"/>
  <c r="B36" i="2"/>
  <c r="J35" i="2"/>
  <c r="F103" i="1"/>
  <c r="D31" i="2"/>
  <c r="J29" i="3"/>
  <c r="D103" i="1"/>
  <c r="J24" i="3"/>
  <c r="C31" i="2"/>
  <c r="E103" i="1"/>
  <c r="J34" i="3"/>
  <c r="B31" i="2"/>
  <c r="L136" i="1" l="1"/>
  <c r="J36" i="2" s="1"/>
  <c r="J36" i="3" s="1"/>
  <c r="I31" i="2"/>
  <c r="K103" i="1"/>
  <c r="I30" i="2"/>
  <c r="I35" i="2"/>
  <c r="I25" i="2"/>
  <c r="I36" i="2"/>
  <c r="J30" i="3"/>
  <c r="J35" i="3"/>
  <c r="J25" i="3"/>
  <c r="L103" i="1" l="1"/>
  <c r="J31" i="2" s="1"/>
  <c r="J31" i="3" s="1"/>
  <c r="I71" i="4" l="1"/>
  <c r="I94" i="4" s="1"/>
  <c r="R10" i="4" l="1"/>
  <c r="D15" i="4"/>
  <c r="D49" i="4" s="1"/>
  <c r="R66" i="4" l="1"/>
  <c r="S66" i="4"/>
  <c r="E49" i="1" s="1"/>
  <c r="T66" i="4"/>
  <c r="F49" i="1" s="1"/>
  <c r="G71" i="4"/>
  <c r="G94" i="4" s="1"/>
  <c r="E71" i="4"/>
  <c r="E94" i="4" s="1"/>
  <c r="D8" i="1"/>
  <c r="S10" i="4"/>
  <c r="E8" i="1" s="1"/>
  <c r="T10" i="4"/>
  <c r="F8" i="1" s="1"/>
  <c r="G15" i="4"/>
  <c r="G49" i="4" s="1"/>
  <c r="I15" i="4"/>
  <c r="I49" i="4" s="1"/>
  <c r="I185" i="4" s="1"/>
  <c r="D49" i="1" l="1"/>
  <c r="K49" i="1" s="1"/>
  <c r="Y66" i="4"/>
  <c r="G185" i="4"/>
  <c r="S64" i="4"/>
  <c r="F71" i="4"/>
  <c r="F94" i="4" s="1"/>
  <c r="T64" i="4"/>
  <c r="H71" i="4"/>
  <c r="H94" i="4" s="1"/>
  <c r="D71" i="4"/>
  <c r="D94" i="4" s="1"/>
  <c r="D185" i="4" s="1"/>
  <c r="R64" i="4"/>
  <c r="Y10" i="4"/>
  <c r="K8" i="1"/>
  <c r="S8" i="4"/>
  <c r="F15" i="4"/>
  <c r="F49" i="4" s="1"/>
  <c r="E15" i="4"/>
  <c r="E49" i="4" s="1"/>
  <c r="E185" i="4" s="1"/>
  <c r="R8" i="4"/>
  <c r="H15" i="4"/>
  <c r="H49" i="4" s="1"/>
  <c r="T8" i="4"/>
  <c r="H185" i="4" l="1"/>
  <c r="F185" i="4"/>
  <c r="D48" i="1"/>
  <c r="Y64" i="4"/>
  <c r="R71" i="4"/>
  <c r="F48" i="1"/>
  <c r="T71" i="4"/>
  <c r="T94" i="4" s="1"/>
  <c r="E48" i="1"/>
  <c r="S71" i="4"/>
  <c r="S94" i="4" s="1"/>
  <c r="D7" i="1"/>
  <c r="Y8" i="4"/>
  <c r="R15" i="4"/>
  <c r="F7" i="1"/>
  <c r="T15" i="4"/>
  <c r="T49" i="4" s="1"/>
  <c r="E7" i="1"/>
  <c r="S15" i="4"/>
  <c r="S49" i="4" s="1"/>
  <c r="T185" i="4" l="1"/>
  <c r="S185" i="4"/>
  <c r="F53" i="1"/>
  <c r="D23" i="3"/>
  <c r="D26" i="3" s="1"/>
  <c r="R94" i="4"/>
  <c r="Y94" i="4" s="1"/>
  <c r="Z94" i="4" s="1"/>
  <c r="Y71" i="4"/>
  <c r="Z71" i="4" s="1"/>
  <c r="E53" i="1"/>
  <c r="C23" i="3"/>
  <c r="C26" i="3" s="1"/>
  <c r="D53" i="1"/>
  <c r="K48" i="1"/>
  <c r="B23" i="3"/>
  <c r="E12" i="1"/>
  <c r="C17" i="3"/>
  <c r="C21" i="3" s="1"/>
  <c r="Y15" i="4"/>
  <c r="Z15" i="4" s="1"/>
  <c r="R49" i="4"/>
  <c r="F12" i="1"/>
  <c r="D17" i="3"/>
  <c r="D21" i="3" s="1"/>
  <c r="D12" i="1"/>
  <c r="K7" i="1"/>
  <c r="B17" i="3"/>
  <c r="D37" i="3" l="1"/>
  <c r="C23" i="2"/>
  <c r="C26" i="2" s="1"/>
  <c r="E70" i="1"/>
  <c r="C37" i="3"/>
  <c r="I23" i="3"/>
  <c r="B26" i="3"/>
  <c r="I26" i="3" s="1"/>
  <c r="K53" i="1"/>
  <c r="L53" i="1" s="1"/>
  <c r="J23" i="2" s="1"/>
  <c r="J23" i="3" s="1"/>
  <c r="B23" i="2"/>
  <c r="D70" i="1"/>
  <c r="D23" i="2"/>
  <c r="D26" i="2" s="1"/>
  <c r="F70" i="1"/>
  <c r="Y49" i="4"/>
  <c r="R185" i="4"/>
  <c r="K12" i="1"/>
  <c r="L12" i="1" s="1"/>
  <c r="B17" i="2"/>
  <c r="D37" i="1"/>
  <c r="I17" i="3"/>
  <c r="B21" i="3"/>
  <c r="D17" i="2"/>
  <c r="D21" i="2" s="1"/>
  <c r="F37" i="1"/>
  <c r="C17" i="2"/>
  <c r="C21" i="2" s="1"/>
  <c r="E37" i="1"/>
  <c r="D37" i="2" l="1"/>
  <c r="E137" i="1"/>
  <c r="F137" i="1"/>
  <c r="K70" i="1"/>
  <c r="L70" i="1" s="1"/>
  <c r="J26" i="2" s="1"/>
  <c r="J26" i="3" s="1"/>
  <c r="C37" i="2"/>
  <c r="I23" i="2"/>
  <c r="B26" i="2"/>
  <c r="I26" i="2" s="1"/>
  <c r="I17" i="2"/>
  <c r="B21" i="2"/>
  <c r="K37" i="1"/>
  <c r="D137" i="1"/>
  <c r="J17" i="2"/>
  <c r="J17" i="3" s="1"/>
  <c r="I21" i="3"/>
  <c r="I37" i="3" s="1"/>
  <c r="B37" i="3"/>
  <c r="Y185" i="4"/>
  <c r="Z49" i="4"/>
  <c r="Z185" i="4"/>
  <c r="K137" i="1" l="1"/>
  <c r="L137" i="1" s="1"/>
  <c r="J37" i="2" s="1"/>
  <c r="J37" i="3" s="1"/>
  <c r="L37" i="1"/>
  <c r="J21" i="2" s="1"/>
  <c r="J21" i="3" s="1"/>
  <c r="I21" i="2"/>
  <c r="I37" i="2" s="1"/>
  <c r="B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E5B69D97-AEAB-4F50-B1D1-E15AB893A858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A12DF2DB-1F32-4720-BA8A-0D13D151CF8D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E761FC2C-507B-457A-BD5C-1C6AEE1EB456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9DCAF6FE-D4DE-417F-BC93-AF5BC90B1CAD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C1375C3E-C028-4F7D-A2DC-CF0AE837483E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E7A17037-2978-4B14-AD9F-DE1064480185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9C9E5530-3711-4C0E-84B5-5E8D4F4BBBA1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4E961FC7-1829-4226-96D9-20779AC90C87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00DF739D-26DB-4FD9-9C62-4D4CBB6C8CBB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B530F913-252F-45CE-A52B-645974E3D76C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D5B640DA-F2F2-4EDC-8E0E-299BD0F90475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1110D8CA-6558-498D-A588-6C6F842C72B9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BD0149D7-9373-4290-8DE8-BC527477D3D7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6410DE0D-0560-459F-94CE-FB3824EF0C19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6791FE50-539E-4470-9115-DADCB4F48E67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DC80446D-F5A3-48E2-8C2C-B148AB38E8EE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A22D3049-7973-4324-B5FD-884B3F207A75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D8714B14-DD86-4E6E-A207-861F00A7BD84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<sst xmlns="http://schemas.openxmlformats.org/spreadsheetml/2006/main" count="2544" uniqueCount="115">
  <si>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</si>
  <si>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</si>
  <si>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</si>
  <si>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</si>
  <si>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</si>
  <si>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</si>
  <si>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</si>
  <si>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</si>
  <si>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</si>
  <si>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</si>
  <si>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</si>
  <si>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</si>
  <si>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</si>
  <si>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</si>
  <si>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</si>
  <si>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</si>
  <si>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</si>
  <si>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</si>
  <si>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</si>
  <si>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</si>
  <si>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</si>
  <si>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</si>
  <si>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</si>
  <si>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</si>
  <si>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</si>
  <si>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</si>
  <si>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</si>
  <si>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</si>
  <si>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</si>
  <si>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</si>
  <si>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</si>
  <si>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</si>
  <si>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</si>
  <si>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</si>
  <si>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</si>
  <si>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</si>
  <si>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</si>
  <si>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</si>
  <si>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</si>
  <si>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</si>
  <si>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</si>
  <si>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</si>
  <si>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</si>
  <si>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</si>
  <si>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</si>
  <si>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</si>
  <si>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</si>
  <si>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</si>
  <si>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</si>
  <si>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</si>
  <si>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</si>
  <si>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</si>
  <si>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</si>
  <si>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</si>
  <si>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</si>
  <si>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</si>
  <si>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</si>
  <si>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</si>
  <si>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</si>
  <si>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</si>
  <si>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</si>
  <si>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</si>
  <si>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</si>
  <si>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</si>
  <si>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</si>
  <si>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</si>
  <si>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</si>
  <si>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</si>
  <si>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</si>
  <si>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</si>
  <si>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</si>
  <si>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</si>
  <si>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Władysława IV</t>
  </si>
  <si>
    <t>Wójta Radtkego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</si>
  <si>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</si>
  <si>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</si>
  <si>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</si>
  <si>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</si>
  <si>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</si>
  <si>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</si>
  <si>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</si>
  <si>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</si>
  <si>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</si>
  <si>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</si>
  <si>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</si>
  <si>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</si>
  <si>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</si>
  <si>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</si>
  <si>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</si>
  <si>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</si>
  <si>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</si>
  <si>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</si>
  <si>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</si>
  <si>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</si>
  <si>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</si>
  <si>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</si>
  <si>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</si>
  <si>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</si>
  <si>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</si>
  <si>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</si>
  <si>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</si>
  <si>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</si>
  <si>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</si>
  <si>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</si>
  <si>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</si>
  <si>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</si>
  <si>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</si>
  <si>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</si>
  <si>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</si>
  <si>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</si>
  <si>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</si>
  <si>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</si>
  <si>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</si>
  <si>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</si>
  <si>
    <t>DROGA JEDNOKIERUNKOWA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</si>
</sst>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4" fillId="0" borderId="0"/>
  </cellStyleXfs>
  <cellXfs count="487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19" fillId="4" borderId="85" xfId="0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1" fontId="5" fillId="0" borderId="55" xfId="1" applyNumberFormat="1" applyFont="1" applyBorder="1" applyAlignment="1">
      <alignment horizontal="center"/>
    </xf>
    <xf numFmtId="1" fontId="6" fillId="2" borderId="55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6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9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8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1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9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6" borderId="28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4" fillId="0" borderId="0" xfId="2" applyFont="1"/>
    <xf numFmtId="0" fontId="4" fillId="0" borderId="72" xfId="2" applyFont="1" applyBorder="1" applyAlignment="1">
      <alignment horizontal="center"/>
    </xf>
    <xf numFmtId="0" fontId="20" fillId="0" borderId="7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1" fontId="5" fillId="0" borderId="0" xfId="0" quotePrefix="1" applyNumberFormat="1" applyFont="1" applyAlignment="1">
      <alignment horizont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6" fillId="0" borderId="10" xfId="0" applyFont="1" applyBorder="1"/>
    <xf numFmtId="1" fontId="19" fillId="0" borderId="11" xfId="0" applyNumberFormat="1" applyFont="1" applyBorder="1"/>
    <xf numFmtId="0" fontId="36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6" fillId="0" borderId="0" xfId="0" applyFont="1"/>
    <xf numFmtId="0" fontId="21" fillId="0" borderId="50" xfId="0" applyFont="1" applyBorder="1" applyAlignment="1">
      <alignment horizontal="center"/>
    </xf>
    <xf numFmtId="1" fontId="36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6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6" fillId="0" borderId="0" xfId="0" applyFont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6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6" fillId="0" borderId="13" xfId="0" applyFont="1" applyBorder="1"/>
    <xf numFmtId="0" fontId="36" fillId="0" borderId="14" xfId="0" applyFont="1" applyBorder="1"/>
    <xf numFmtId="0" fontId="36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1" fontId="4" fillId="0" borderId="0" xfId="0" applyNumberFormat="1" applyFont="1"/>
    <xf numFmtId="0" fontId="4" fillId="0" borderId="12" xfId="0" applyFont="1" applyBorder="1"/>
    <xf numFmtId="1" fontId="35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/>
    </xf>
    <xf numFmtId="1" fontId="37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8" fillId="9" borderId="91" xfId="0" applyNumberFormat="1" applyFont="1" applyFill="1" applyBorder="1" applyAlignment="1">
      <alignment horizontal="center" vertical="top"/>
    </xf>
    <xf numFmtId="0" fontId="38" fillId="0" borderId="91" xfId="0" applyFont="1" applyBorder="1" applyAlignment="1">
      <alignment horizontal="center" vertical="top"/>
    </xf>
    <xf numFmtId="1" fontId="38" fillId="0" borderId="91" xfId="0" applyNumberFormat="1" applyFont="1" applyBorder="1" applyAlignment="1">
      <alignment horizontal="center" vertical="top"/>
    </xf>
    <xf numFmtId="1" fontId="37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 vertical="top"/>
    </xf>
    <xf numFmtId="1" fontId="39" fillId="0" borderId="91" xfId="0" applyNumberFormat="1" applyFont="1" applyBorder="1" applyAlignment="1">
      <alignment horizontal="center" vertical="top"/>
    </xf>
    <xf numFmtId="1" fontId="38" fillId="10" borderId="91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40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0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1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9" fillId="0" borderId="91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8" fillId="9" borderId="91" xfId="0" applyFont="1" applyFill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39" fillId="0" borderId="91" xfId="0" applyFont="1" applyBorder="1" applyAlignment="1">
      <alignment horizontal="center"/>
    </xf>
    <xf numFmtId="1" fontId="38" fillId="10" borderId="9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7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7" fillId="9" borderId="50" xfId="0" applyNumberFormat="1" applyFont="1" applyFill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8" fillId="0" borderId="91" xfId="0" applyFont="1" applyBorder="1"/>
    <xf numFmtId="0" fontId="41" fillId="0" borderId="0" xfId="0" applyFont="1" applyAlignment="1">
      <alignment horizontal="center" vertical="top"/>
    </xf>
    <xf numFmtId="1" fontId="39" fillId="0" borderId="12" xfId="0" applyNumberFormat="1" applyFont="1" applyBorder="1" applyAlignment="1">
      <alignment horizontal="center" vertical="top"/>
    </xf>
    <xf numFmtId="1" fontId="40" fillId="0" borderId="0" xfId="0" applyNumberFormat="1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40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2" fillId="0" borderId="91" xfId="0" applyNumberFormat="1" applyFont="1" applyBorder="1" applyAlignment="1">
      <alignment horizontal="center" vertical="top"/>
    </xf>
    <xf numFmtId="0" fontId="43" fillId="0" borderId="91" xfId="0" applyFont="1" applyBorder="1" applyAlignment="1">
      <alignment horizontal="center" vertical="top"/>
    </xf>
    <xf numFmtId="0" fontId="44" fillId="0" borderId="91" xfId="0" applyFont="1" applyBorder="1" applyAlignment="1">
      <alignment horizontal="center" vertical="top"/>
    </xf>
    <xf numFmtId="1" fontId="42" fillId="9" borderId="91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8" fillId="10" borderId="91" xfId="0" applyNumberFormat="1" applyFont="1" applyFill="1" applyBorder="1" applyAlignment="1">
      <alignment horizontal="left"/>
    </xf>
    <xf numFmtId="1" fontId="41" fillId="0" borderId="91" xfId="0" applyNumberFormat="1" applyFont="1" applyBorder="1" applyAlignment="1">
      <alignment horizontal="center" vertical="top"/>
    </xf>
    <xf numFmtId="1" fontId="40" fillId="0" borderId="91" xfId="0" applyNumberFormat="1" applyFont="1" applyBorder="1" applyAlignment="1">
      <alignment horizontal="center" vertical="top"/>
    </xf>
    <xf numFmtId="1" fontId="40" fillId="9" borderId="91" xfId="0" applyNumberFormat="1" applyFont="1" applyFill="1" applyBorder="1" applyAlignment="1">
      <alignment horizontal="center" vertical="top"/>
    </xf>
    <xf numFmtId="1" fontId="37" fillId="10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 textRotation="90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5" fillId="4" borderId="50" xfId="0" applyFont="1" applyFill="1" applyBorder="1" applyAlignment="1">
      <alignment horizontal="center" vertical="center" textRotation="90" wrapText="1"/>
    </xf>
    <xf numFmtId="0" fontId="10" fillId="4" borderId="21" xfId="0" applyFont="1" applyFill="1" applyBorder="1" applyAlignment="1">
      <alignment horizontal="center" vertical="center"/>
    </xf>
    <xf numFmtId="1" fontId="10" fillId="4" borderId="22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2" xr:uid="{91A18727-ECFD-458E-A758-98B354FE412A}"/>
    <cellStyle name="Normalny_wzór 20h" xfId="1" xr:uid="{00000000-0005-0000-0000-000001000000}"/>
  </cellStyles>
  <dxfs count="196"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DROGA JEDNOKIERUNKOWA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DROGA JEDNOKIERUNKOWA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SW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326</c:v>
                </c:pt>
                <c:pt idx="1">
                  <c:v>412</c:v>
                </c:pt>
                <c:pt idx="2">
                  <c:v>481</c:v>
                </c:pt>
                <c:pt idx="3">
                  <c:v>438</c:v>
                </c:pt>
                <c:pt idx="4">
                  <c:v>459</c:v>
                </c:pt>
                <c:pt idx="5">
                  <c:v>442</c:v>
                </c:pt>
                <c:pt idx="6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56</c:v>
                </c:pt>
                <c:pt idx="1">
                  <c:v>92</c:v>
                </c:pt>
                <c:pt idx="2">
                  <c:v>86</c:v>
                </c:pt>
                <c:pt idx="3">
                  <c:v>98</c:v>
                </c:pt>
                <c:pt idx="4">
                  <c:v>64</c:v>
                </c:pt>
                <c:pt idx="5">
                  <c:v>74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59</c:v>
                </c:pt>
                <c:pt idx="1">
                  <c:v>120</c:v>
                </c:pt>
                <c:pt idx="2">
                  <c:v>120</c:v>
                </c:pt>
                <c:pt idx="3">
                  <c:v>82</c:v>
                </c:pt>
                <c:pt idx="4">
                  <c:v>79</c:v>
                </c:pt>
                <c:pt idx="5">
                  <c:v>67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168</c:v>
                </c:pt>
                <c:pt idx="1">
                  <c:v>263</c:v>
                </c:pt>
                <c:pt idx="2">
                  <c:v>259</c:v>
                </c:pt>
                <c:pt idx="3">
                  <c:v>240</c:v>
                </c:pt>
                <c:pt idx="4">
                  <c:v>173</c:v>
                </c:pt>
                <c:pt idx="5">
                  <c:v>167</c:v>
                </c:pt>
                <c:pt idx="6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Normal="100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R151" sqref="R151:X151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8.42578125" style="11" customWidth="1"/>
    <col min="5" max="7" width="8.42578125" style="1" customWidth="1"/>
    <col min="8" max="8" width="8.42578125" style="11" customWidth="1"/>
    <col min="9" max="9" width="8.42578125" style="1" customWidth="1"/>
    <col min="10" max="10" width="8.42578125" style="11" customWidth="1"/>
    <col min="11" max="13" width="8.42578125" style="1" customWidth="1"/>
    <col min="14" max="14" width="8.42578125" style="11" customWidth="1"/>
    <col min="15" max="17" width="8.4257812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16384" width="8.28515625" style="1"/>
  </cols>
  <sheetData>
    <row r="1" spans="1:74" ht="13.5" customHeight="1" thickBot="1" x14ac:dyDescent="0.25">
      <c r="A1" s="111" t="s">
        <v>29</v>
      </c>
      <c r="B1" s="427" t="s">
        <v>67</v>
      </c>
      <c r="C1" s="428"/>
      <c r="D1" s="404" t="s">
        <v>49</v>
      </c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14" t="s">
        <v>22</v>
      </c>
      <c r="S1" s="430"/>
      <c r="T1" s="430"/>
      <c r="U1" s="430"/>
      <c r="V1" s="430"/>
      <c r="W1" s="430"/>
      <c r="X1" s="431"/>
      <c r="Y1" s="416" t="s">
        <v>24</v>
      </c>
      <c r="AT1" s="382"/>
      <c r="AU1" s="211"/>
      <c r="AV1" s="211"/>
      <c r="AW1" s="401" t="s">
        <v>49</v>
      </c>
      <c r="AX1" s="402"/>
      <c r="AY1" s="402"/>
      <c r="AZ1" s="402"/>
      <c r="BA1" s="402"/>
      <c r="BB1" s="402"/>
      <c r="BC1" s="402"/>
      <c r="BD1" s="402"/>
      <c r="BE1" s="402"/>
      <c r="BF1" s="402"/>
      <c r="BG1" s="402"/>
      <c r="BH1" s="402"/>
      <c r="BI1" s="402"/>
      <c r="BJ1" s="403"/>
    </row>
    <row r="2" spans="1:74" ht="13.5" customHeight="1" thickBot="1" x14ac:dyDescent="0.25">
      <c r="A2" s="112" t="s">
        <v>27</v>
      </c>
      <c r="B2" s="419">
        <v>45637</v>
      </c>
      <c r="C2" s="420"/>
      <c r="D2" s="404" t="s">
        <v>44</v>
      </c>
      <c r="E2" s="405"/>
      <c r="F2" s="404" t="s">
        <v>42</v>
      </c>
      <c r="G2" s="405"/>
      <c r="H2" s="404" t="s">
        <v>43</v>
      </c>
      <c r="I2" s="405"/>
      <c r="J2" s="404" t="s">
        <v>45</v>
      </c>
      <c r="K2" s="405"/>
      <c r="L2" s="404" t="s">
        <v>46</v>
      </c>
      <c r="M2" s="405"/>
      <c r="N2" s="404" t="s">
        <v>47</v>
      </c>
      <c r="O2" s="405"/>
      <c r="P2" s="404" t="s">
        <v>48</v>
      </c>
      <c r="Q2" s="429"/>
      <c r="R2" s="415"/>
      <c r="S2" s="432"/>
      <c r="T2" s="432"/>
      <c r="U2" s="432"/>
      <c r="V2" s="432"/>
      <c r="W2" s="432"/>
      <c r="X2" s="433"/>
      <c r="Y2" s="417"/>
      <c r="AT2" s="382"/>
      <c r="AU2" s="211"/>
      <c r="AV2" s="211"/>
      <c r="AW2" s="401" t="s">
        <v>44</v>
      </c>
      <c r="AX2" s="403"/>
      <c r="AY2" s="401" t="s">
        <v>42</v>
      </c>
      <c r="AZ2" s="403"/>
      <c r="BA2" s="401" t="s">
        <v>43</v>
      </c>
      <c r="BB2" s="403"/>
      <c r="BC2" s="401" t="s">
        <v>45</v>
      </c>
      <c r="BD2" s="403"/>
      <c r="BE2" s="401" t="s">
        <v>46</v>
      </c>
      <c r="BF2" s="403"/>
      <c r="BG2" s="401" t="s">
        <v>47</v>
      </c>
      <c r="BH2" s="403"/>
      <c r="BI2" s="401" t="s">
        <v>48</v>
      </c>
      <c r="BJ2" s="403"/>
    </row>
    <row r="3" spans="1:74" ht="59.45" customHeight="1" thickBot="1" x14ac:dyDescent="0.25">
      <c r="A3" s="113" t="s">
        <v>28</v>
      </c>
      <c r="B3" s="425">
        <v>8</v>
      </c>
      <c r="C3" s="426"/>
      <c r="D3" s="151" t="s">
        <v>68</v>
      </c>
      <c r="E3" s="153" t="s">
        <v>69</v>
      </c>
      <c r="F3" s="151" t="s">
        <v>68</v>
      </c>
      <c r="G3" s="153" t="s">
        <v>69</v>
      </c>
      <c r="H3" s="151" t="s">
        <v>68</v>
      </c>
      <c r="I3" s="153" t="s">
        <v>69</v>
      </c>
      <c r="J3" s="151" t="s">
        <v>68</v>
      </c>
      <c r="K3" s="153" t="s">
        <v>69</v>
      </c>
      <c r="L3" s="151" t="s">
        <v>68</v>
      </c>
      <c r="M3" s="153" t="s">
        <v>69</v>
      </c>
      <c r="N3" s="151" t="s">
        <v>68</v>
      </c>
      <c r="O3" s="153" t="s">
        <v>69</v>
      </c>
      <c r="P3" s="151" t="s">
        <v>68</v>
      </c>
      <c r="Q3" s="152" t="s">
        <v>69</v>
      </c>
      <c r="R3" s="45" t="s">
        <v>44</v>
      </c>
      <c r="S3" s="46" t="s">
        <v>42</v>
      </c>
      <c r="T3" s="46" t="s">
        <v>43</v>
      </c>
      <c r="U3" s="46" t="s">
        <v>45</v>
      </c>
      <c r="V3" s="46" t="s">
        <v>46</v>
      </c>
      <c r="W3" s="46" t="s">
        <v>47</v>
      </c>
      <c r="X3" s="174" t="s">
        <v>48</v>
      </c>
      <c r="Y3" s="418"/>
      <c r="AT3" s="383"/>
      <c r="AU3" s="211"/>
      <c r="AV3" s="211"/>
      <c r="AW3" s="384" t="s">
        <v>68</v>
      </c>
      <c r="AX3" s="385" t="s">
        <v>69</v>
      </c>
      <c r="AY3" s="384" t="s">
        <v>68</v>
      </c>
      <c r="AZ3" s="385" t="s">
        <v>69</v>
      </c>
      <c r="BA3" s="384" t="s">
        <v>68</v>
      </c>
      <c r="BB3" s="385" t="s">
        <v>69</v>
      </c>
      <c r="BC3" s="384" t="s">
        <v>68</v>
      </c>
      <c r="BD3" s="385" t="s">
        <v>69</v>
      </c>
      <c r="BE3" s="384" t="s">
        <v>68</v>
      </c>
      <c r="BF3" s="385" t="s">
        <v>69</v>
      </c>
      <c r="BG3" s="384" t="s">
        <v>68</v>
      </c>
      <c r="BH3" s="385" t="s">
        <v>69</v>
      </c>
      <c r="BI3" s="384" t="s">
        <v>68</v>
      </c>
      <c r="BJ3" s="385" t="s">
        <v>69</v>
      </c>
      <c r="BK3" s="1" t="s">
        <v>111</v>
      </c>
      <c r="BL3" s="1" t="s">
        <v>112</v>
      </c>
      <c r="BM3" s="1" t="s">
        <v>113</v>
      </c>
    </row>
    <row r="4" spans="1:74" ht="12.75" customHeight="1" thickBot="1" x14ac:dyDescent="0.25">
      <c r="A4" s="100" t="s">
        <v>1</v>
      </c>
      <c r="B4" s="101" t="s">
        <v>2</v>
      </c>
      <c r="C4" s="102" t="s">
        <v>3</v>
      </c>
      <c r="D4" s="48" t="s">
        <v>4</v>
      </c>
      <c r="E4" s="99" t="s">
        <v>4</v>
      </c>
      <c r="F4" s="48" t="s">
        <v>4</v>
      </c>
      <c r="G4" s="99" t="s">
        <v>4</v>
      </c>
      <c r="H4" s="48" t="s">
        <v>4</v>
      </c>
      <c r="I4" s="99" t="s">
        <v>4</v>
      </c>
      <c r="J4" s="48" t="s">
        <v>4</v>
      </c>
      <c r="K4" s="99" t="s">
        <v>4</v>
      </c>
      <c r="L4" s="48" t="s">
        <v>4</v>
      </c>
      <c r="M4" s="99" t="s">
        <v>4</v>
      </c>
      <c r="N4" s="48" t="s">
        <v>4</v>
      </c>
      <c r="O4" s="99" t="s">
        <v>4</v>
      </c>
      <c r="P4" s="48" t="s">
        <v>4</v>
      </c>
      <c r="Q4" s="99" t="s">
        <v>4</v>
      </c>
      <c r="R4" s="89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F4" s="7"/>
      <c r="AG4" s="7"/>
      <c r="AH4" s="5"/>
      <c r="AI4" s="6"/>
      <c r="AJ4" s="5"/>
      <c r="AK4" s="5"/>
      <c r="AL4" s="5"/>
      <c r="AM4" s="5"/>
      <c r="AN4" s="6"/>
      <c r="AO4" s="5"/>
      <c r="AP4" s="4"/>
      <c r="AQ4" s="7"/>
      <c r="AR4" s="7"/>
      <c r="AS4" s="5"/>
      <c r="AT4" s="386" t="s">
        <v>81</v>
      </c>
      <c r="AU4" s="266" t="s">
        <v>82</v>
      </c>
      <c r="AV4" s="94" t="s">
        <v>83</v>
      </c>
      <c r="AW4" s="14" t="s">
        <v>84</v>
      </c>
      <c r="AX4" s="14" t="s">
        <v>84</v>
      </c>
      <c r="AY4" s="14" t="s">
        <v>84</v>
      </c>
      <c r="AZ4" s="14" t="s">
        <v>84</v>
      </c>
      <c r="BA4" s="14" t="s">
        <v>84</v>
      </c>
      <c r="BB4" s="14" t="s">
        <v>84</v>
      </c>
      <c r="BC4" s="14" t="s">
        <v>84</v>
      </c>
      <c r="BD4" s="14" t="s">
        <v>84</v>
      </c>
      <c r="BE4" s="14" t="s">
        <v>84</v>
      </c>
      <c r="BF4" s="14" t="s">
        <v>84</v>
      </c>
      <c r="BG4" s="14" t="s">
        <v>84</v>
      </c>
      <c r="BH4" s="14" t="s">
        <v>84</v>
      </c>
      <c r="BI4" s="14" t="s">
        <v>84</v>
      </c>
      <c r="BJ4" s="14" t="s">
        <v>84</v>
      </c>
      <c r="BK4" s="14" t="s">
        <v>84</v>
      </c>
      <c r="BL4" s="14" t="s">
        <v>84</v>
      </c>
      <c r="BM4" s="14" t="s">
        <v>84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22" t="s">
        <v>15</v>
      </c>
      <c r="C5" s="166" t="s">
        <v>57</v>
      </c>
      <c r="D5" s="167">
        <v>30</v>
      </c>
      <c r="E5" s="170">
        <v>30</v>
      </c>
      <c r="F5" s="167">
        <v>30</v>
      </c>
      <c r="G5" s="170">
        <v>30</v>
      </c>
      <c r="H5" s="167">
        <v>30</v>
      </c>
      <c r="I5" s="170">
        <v>30</v>
      </c>
      <c r="J5" s="167">
        <v>30</v>
      </c>
      <c r="K5" s="170">
        <v>30</v>
      </c>
      <c r="L5" s="167">
        <v>30</v>
      </c>
      <c r="M5" s="170">
        <v>30</v>
      </c>
      <c r="N5" s="167">
        <v>30</v>
      </c>
      <c r="O5" s="170">
        <v>30</v>
      </c>
      <c r="P5" s="167">
        <v>30</v>
      </c>
      <c r="Q5" s="170">
        <v>30</v>
      </c>
      <c r="R5" s="186">
        <v>60</v>
      </c>
      <c r="S5" s="74">
        <v>60</v>
      </c>
      <c r="T5" s="74">
        <v>60</v>
      </c>
      <c r="U5" s="168">
        <v>30</v>
      </c>
      <c r="V5" s="74">
        <v>60</v>
      </c>
      <c r="W5" s="74">
        <v>60</v>
      </c>
      <c r="X5" s="168">
        <v>30</v>
      </c>
      <c r="Y5" s="86"/>
      <c r="Z5" s="3"/>
      <c r="AA5" s="5"/>
      <c r="AB5" s="5"/>
      <c r="AC5" s="6"/>
      <c r="AD5" s="5"/>
      <c r="AE5" s="4"/>
      <c r="AF5" s="7"/>
      <c r="AG5" s="7"/>
      <c r="AH5" s="5"/>
      <c r="AI5" s="6"/>
      <c r="AJ5" s="5"/>
      <c r="AK5" s="5"/>
      <c r="AL5" s="5"/>
      <c r="AM5" s="5"/>
      <c r="AN5" s="6"/>
      <c r="AO5" s="5"/>
      <c r="AP5" s="4"/>
      <c r="AQ5" s="7"/>
      <c r="AR5" s="7"/>
      <c r="AS5" s="5"/>
      <c r="AT5" s="386" t="s">
        <v>17</v>
      </c>
      <c r="AU5" s="266" t="s">
        <v>79</v>
      </c>
      <c r="AV5" s="94" t="s">
        <v>6</v>
      </c>
      <c r="AW5" s="387">
        <f>D84</f>
        <v>0</v>
      </c>
      <c r="AX5" s="387">
        <f t="shared" ref="AX5:BJ5" si="0">E84</f>
        <v>0</v>
      </c>
      <c r="AY5" s="387">
        <f t="shared" si="0"/>
        <v>0</v>
      </c>
      <c r="AZ5" s="387">
        <f t="shared" si="0"/>
        <v>0</v>
      </c>
      <c r="BA5" s="387">
        <f t="shared" si="0"/>
        <v>0</v>
      </c>
      <c r="BB5" s="387">
        <f t="shared" si="0"/>
        <v>0</v>
      </c>
      <c r="BC5" s="387">
        <f t="shared" si="0"/>
        <v>0</v>
      </c>
      <c r="BD5" s="387">
        <f t="shared" si="0"/>
        <v>0</v>
      </c>
      <c r="BE5" s="387">
        <f t="shared" si="0"/>
        <v>0</v>
      </c>
      <c r="BF5" s="387">
        <f t="shared" si="0"/>
        <v>0</v>
      </c>
      <c r="BG5" s="387">
        <f t="shared" si="0"/>
        <v>0</v>
      </c>
      <c r="BH5" s="387">
        <f t="shared" si="0"/>
        <v>0</v>
      </c>
      <c r="BI5" s="387">
        <f t="shared" si="0"/>
        <v>0</v>
      </c>
      <c r="BJ5" s="387">
        <f t="shared" si="0"/>
        <v>0</v>
      </c>
      <c r="BK5" s="388">
        <f>SUM(AW5:BJ5)</f>
        <v>0</v>
      </c>
      <c r="BL5" s="400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23"/>
      <c r="C6" s="81" t="s">
        <v>6</v>
      </c>
      <c r="D6" s="61"/>
      <c r="E6" s="155"/>
      <c r="F6" s="61"/>
      <c r="G6" s="155"/>
      <c r="H6" s="61"/>
      <c r="I6" s="155"/>
      <c r="J6" s="61"/>
      <c r="K6" s="155"/>
      <c r="L6" s="61"/>
      <c r="M6" s="155"/>
      <c r="N6" s="61"/>
      <c r="O6" s="155"/>
      <c r="P6" s="61"/>
      <c r="Q6" s="155"/>
      <c r="R6" s="156">
        <f t="shared" ref="R6:R14" si="1">SUM(D6:E6)</f>
        <v>0</v>
      </c>
      <c r="S6" s="62">
        <f t="shared" ref="S6:S14" si="2">SUM(F6:G6)</f>
        <v>0</v>
      </c>
      <c r="T6" s="62">
        <f t="shared" ref="T6:T14" si="3">SUM(H6:I6)</f>
        <v>0</v>
      </c>
      <c r="U6" s="62">
        <f t="shared" ref="U6:U14" si="4">SUM(J6:K6)</f>
        <v>0</v>
      </c>
      <c r="V6" s="62">
        <f t="shared" ref="V6:V14" si="5">SUM(L6:M6)</f>
        <v>0</v>
      </c>
      <c r="W6" s="62">
        <f t="shared" ref="W6:W14" si="6">SUM(N6:O6)</f>
        <v>0</v>
      </c>
      <c r="X6" s="62">
        <f t="shared" ref="X6:X14" si="7">SUM(P6:Q6)</f>
        <v>0</v>
      </c>
      <c r="Y6" s="41">
        <f t="shared" ref="Y6:Y15" si="8">SUM(R6:X6)</f>
        <v>0</v>
      </c>
      <c r="Z6" s="10"/>
      <c r="AB6" s="8"/>
      <c r="AC6" s="55" t="s">
        <v>6</v>
      </c>
      <c r="AD6" s="57">
        <v>1</v>
      </c>
      <c r="AF6" s="7"/>
      <c r="AG6" s="7"/>
      <c r="AH6" s="8"/>
      <c r="AI6" s="8"/>
      <c r="AJ6" s="8"/>
      <c r="AK6" s="8"/>
      <c r="AL6" s="8"/>
      <c r="AM6" s="8"/>
      <c r="AN6" s="8"/>
      <c r="AO6" s="8"/>
      <c r="AQ6" s="7"/>
      <c r="AR6" s="7"/>
      <c r="AS6" s="8"/>
      <c r="AT6" s="386" t="s">
        <v>17</v>
      </c>
      <c r="AU6" s="389" t="s">
        <v>77</v>
      </c>
      <c r="AV6" s="94" t="s">
        <v>6</v>
      </c>
      <c r="AW6" s="8">
        <f>D73</f>
        <v>0</v>
      </c>
      <c r="AX6" s="8">
        <f t="shared" ref="AX6:BJ6" si="9">E73</f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G6" s="8">
        <f t="shared" si="9"/>
        <v>0</v>
      </c>
      <c r="BH6" s="8">
        <f t="shared" si="9"/>
        <v>0</v>
      </c>
      <c r="BI6" s="8">
        <f t="shared" si="9"/>
        <v>0</v>
      </c>
      <c r="BJ6" s="8">
        <f t="shared" si="9"/>
        <v>0</v>
      </c>
      <c r="BK6" s="388">
        <f t="shared" ref="BK6:BK69" si="10">SUM(AW6:BJ6)</f>
        <v>0</v>
      </c>
      <c r="BL6" s="400">
        <f t="shared" ref="BL6:BL69" si="11">BA6+BB6</f>
        <v>0</v>
      </c>
      <c r="BM6" s="8">
        <f t="shared" ref="BM6:BM69" si="12">BE6+BF6</f>
        <v>0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23"/>
      <c r="C7" s="81" t="s">
        <v>7</v>
      </c>
      <c r="D7" s="61"/>
      <c r="E7" s="155"/>
      <c r="F7" s="61"/>
      <c r="G7" s="155"/>
      <c r="H7" s="61"/>
      <c r="I7" s="155"/>
      <c r="J7" s="61"/>
      <c r="K7" s="155"/>
      <c r="L7" s="61"/>
      <c r="M7" s="155"/>
      <c r="N7" s="61"/>
      <c r="O7" s="155"/>
      <c r="P7" s="61"/>
      <c r="Q7" s="155"/>
      <c r="R7" s="156">
        <f t="shared" si="1"/>
        <v>0</v>
      </c>
      <c r="S7" s="62">
        <f t="shared" si="2"/>
        <v>0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41">
        <f t="shared" si="8"/>
        <v>0</v>
      </c>
      <c r="Z7" s="10"/>
      <c r="AB7" s="8"/>
      <c r="AC7" s="56" t="s">
        <v>7</v>
      </c>
      <c r="AD7" s="58">
        <v>1</v>
      </c>
      <c r="AE7" s="11"/>
      <c r="AF7" s="12"/>
      <c r="AG7" s="7"/>
      <c r="AH7" s="8"/>
      <c r="AI7" s="8"/>
      <c r="AJ7" s="8"/>
      <c r="AK7" s="8"/>
      <c r="AL7" s="8"/>
      <c r="AM7" s="8"/>
      <c r="AN7" s="8"/>
      <c r="AO7" s="8"/>
      <c r="AP7" s="11"/>
      <c r="AQ7" s="12"/>
      <c r="AR7" s="7"/>
      <c r="AS7" s="8"/>
      <c r="AT7" s="386" t="s">
        <v>17</v>
      </c>
      <c r="AU7" s="389" t="s">
        <v>19</v>
      </c>
      <c r="AV7" s="94" t="s">
        <v>6</v>
      </c>
      <c r="AW7" s="8">
        <f>D62</f>
        <v>0</v>
      </c>
      <c r="AX7" s="8">
        <f t="shared" ref="AX7:BJ7" si="13">E62</f>
        <v>0</v>
      </c>
      <c r="AY7" s="8">
        <f t="shared" si="13"/>
        <v>0</v>
      </c>
      <c r="AZ7" s="8">
        <f t="shared" si="13"/>
        <v>0</v>
      </c>
      <c r="BA7" s="8">
        <f t="shared" si="13"/>
        <v>0</v>
      </c>
      <c r="BB7" s="8">
        <f t="shared" si="13"/>
        <v>0</v>
      </c>
      <c r="BC7" s="8">
        <f t="shared" si="13"/>
        <v>0</v>
      </c>
      <c r="BD7" s="8">
        <f t="shared" si="13"/>
        <v>0</v>
      </c>
      <c r="BE7" s="8">
        <f t="shared" si="13"/>
        <v>0</v>
      </c>
      <c r="BF7" s="8">
        <f t="shared" si="13"/>
        <v>0</v>
      </c>
      <c r="BG7" s="8">
        <f t="shared" si="13"/>
        <v>0</v>
      </c>
      <c r="BH7" s="8">
        <f t="shared" si="13"/>
        <v>0</v>
      </c>
      <c r="BI7" s="8">
        <f t="shared" si="13"/>
        <v>0</v>
      </c>
      <c r="BJ7" s="8">
        <f t="shared" si="13"/>
        <v>0</v>
      </c>
      <c r="BK7" s="388">
        <f t="shared" si="10"/>
        <v>0</v>
      </c>
      <c r="BL7" s="400">
        <f t="shared" si="11"/>
        <v>0</v>
      </c>
      <c r="BM7" s="8">
        <f t="shared" si="12"/>
        <v>0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23"/>
      <c r="C8" s="81" t="s">
        <v>8</v>
      </c>
      <c r="D8" s="61"/>
      <c r="E8" s="155"/>
      <c r="F8" s="61"/>
      <c r="G8" s="155"/>
      <c r="H8" s="61"/>
      <c r="I8" s="155"/>
      <c r="J8" s="61"/>
      <c r="K8" s="155"/>
      <c r="L8" s="61"/>
      <c r="M8" s="155"/>
      <c r="N8" s="61"/>
      <c r="O8" s="155"/>
      <c r="P8" s="61"/>
      <c r="Q8" s="155"/>
      <c r="R8" s="156">
        <f t="shared" si="1"/>
        <v>0</v>
      </c>
      <c r="S8" s="62">
        <f t="shared" si="2"/>
        <v>0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0</v>
      </c>
      <c r="Z8" s="10"/>
      <c r="AB8" s="8"/>
      <c r="AC8" s="56" t="s">
        <v>8</v>
      </c>
      <c r="AD8" s="58">
        <v>2</v>
      </c>
      <c r="AE8" s="11"/>
      <c r="AF8" s="14"/>
      <c r="AG8" s="7"/>
      <c r="AH8" s="8"/>
      <c r="AI8" s="8"/>
      <c r="AJ8" s="8"/>
      <c r="AK8" s="8"/>
      <c r="AL8" s="8"/>
      <c r="AM8" s="8"/>
      <c r="AN8" s="8"/>
      <c r="AO8" s="8"/>
      <c r="AP8" s="11"/>
      <c r="AQ8" s="14"/>
      <c r="AR8" s="7"/>
      <c r="AS8" s="8"/>
      <c r="AT8" s="386" t="s">
        <v>17</v>
      </c>
      <c r="AU8" s="389" t="s">
        <v>78</v>
      </c>
      <c r="AV8" s="94" t="s">
        <v>6</v>
      </c>
      <c r="AW8" s="8">
        <f>D51</f>
        <v>0</v>
      </c>
      <c r="AX8" s="8">
        <f t="shared" ref="AX8:BJ8" si="14">E51</f>
        <v>0</v>
      </c>
      <c r="AY8" s="8">
        <f t="shared" si="14"/>
        <v>0</v>
      </c>
      <c r="AZ8" s="8">
        <f t="shared" si="14"/>
        <v>0</v>
      </c>
      <c r="BA8" s="8">
        <f t="shared" si="14"/>
        <v>0</v>
      </c>
      <c r="BB8" s="8">
        <f t="shared" si="14"/>
        <v>0</v>
      </c>
      <c r="BC8" s="8">
        <f t="shared" si="14"/>
        <v>0</v>
      </c>
      <c r="BD8" s="8">
        <f t="shared" si="14"/>
        <v>0</v>
      </c>
      <c r="BE8" s="8">
        <f t="shared" si="14"/>
        <v>0</v>
      </c>
      <c r="BF8" s="8">
        <f t="shared" si="14"/>
        <v>0</v>
      </c>
      <c r="BG8" s="8">
        <f t="shared" si="14"/>
        <v>0</v>
      </c>
      <c r="BH8" s="8">
        <f t="shared" si="14"/>
        <v>0</v>
      </c>
      <c r="BI8" s="8">
        <f t="shared" si="14"/>
        <v>0</v>
      </c>
      <c r="BJ8" s="8">
        <f t="shared" si="14"/>
        <v>0</v>
      </c>
      <c r="BK8" s="388">
        <f t="shared" si="10"/>
        <v>0</v>
      </c>
      <c r="BL8" s="400">
        <f t="shared" si="11"/>
        <v>0</v>
      </c>
      <c r="BM8" s="8">
        <f t="shared" si="12"/>
        <v>0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23"/>
      <c r="C9" s="81" t="s">
        <v>9</v>
      </c>
      <c r="D9" s="61"/>
      <c r="E9" s="155"/>
      <c r="F9" s="61"/>
      <c r="G9" s="155"/>
      <c r="H9" s="61"/>
      <c r="I9" s="155"/>
      <c r="J9" s="61"/>
      <c r="K9" s="155"/>
      <c r="L9" s="61"/>
      <c r="M9" s="155"/>
      <c r="N9" s="61"/>
      <c r="O9" s="155"/>
      <c r="P9" s="61"/>
      <c r="Q9" s="155"/>
      <c r="R9" s="157">
        <f t="shared" si="1"/>
        <v>0</v>
      </c>
      <c r="S9" s="62">
        <f t="shared" si="2"/>
        <v>0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72">
        <f t="shared" si="6"/>
        <v>0</v>
      </c>
      <c r="X9" s="62">
        <f t="shared" si="7"/>
        <v>0</v>
      </c>
      <c r="Y9" s="41">
        <f t="shared" si="8"/>
        <v>0</v>
      </c>
      <c r="Z9" s="10"/>
      <c r="AB9" s="8"/>
      <c r="AC9" s="56" t="s">
        <v>9</v>
      </c>
      <c r="AD9" s="58">
        <v>3</v>
      </c>
      <c r="AE9" s="11"/>
      <c r="AF9" s="15"/>
      <c r="AG9" s="7"/>
      <c r="AH9" s="8"/>
      <c r="AI9" s="8"/>
      <c r="AJ9" s="8"/>
      <c r="AK9" s="8"/>
      <c r="AL9" s="8"/>
      <c r="AM9" s="8"/>
      <c r="AN9" s="8"/>
      <c r="AO9" s="8"/>
      <c r="AP9" s="11"/>
      <c r="AQ9" s="15"/>
      <c r="AR9" s="7"/>
      <c r="AS9" s="8"/>
      <c r="AT9" s="386" t="s">
        <v>17</v>
      </c>
      <c r="AU9" s="390" t="s">
        <v>85</v>
      </c>
      <c r="AV9" s="390" t="s">
        <v>6</v>
      </c>
      <c r="AW9" s="391">
        <v>0</v>
      </c>
      <c r="AX9" s="391">
        <v>0</v>
      </c>
      <c r="AY9" s="391">
        <v>0</v>
      </c>
      <c r="AZ9" s="391">
        <v>0</v>
      </c>
      <c r="BA9" s="391">
        <v>0</v>
      </c>
      <c r="BB9" s="391">
        <v>0</v>
      </c>
      <c r="BC9" s="391">
        <v>0</v>
      </c>
      <c r="BD9" s="391">
        <v>0</v>
      </c>
      <c r="BE9" s="391">
        <v>0</v>
      </c>
      <c r="BF9" s="391">
        <v>0</v>
      </c>
      <c r="BG9" s="391">
        <v>0</v>
      </c>
      <c r="BH9" s="391">
        <v>0</v>
      </c>
      <c r="BI9" s="391">
        <v>0</v>
      </c>
      <c r="BJ9" s="391">
        <v>0</v>
      </c>
      <c r="BK9" s="388">
        <f t="shared" si="10"/>
        <v>0</v>
      </c>
      <c r="BL9" s="400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23"/>
      <c r="C10" s="82" t="s">
        <v>10</v>
      </c>
      <c r="D10" s="61"/>
      <c r="E10" s="155"/>
      <c r="F10" s="61"/>
      <c r="G10" s="155"/>
      <c r="H10" s="61"/>
      <c r="I10" s="155"/>
      <c r="J10" s="61"/>
      <c r="K10" s="155"/>
      <c r="L10" s="61"/>
      <c r="M10" s="155"/>
      <c r="N10" s="61"/>
      <c r="O10" s="155"/>
      <c r="P10" s="61"/>
      <c r="Q10" s="155"/>
      <c r="R10" s="156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F10" s="14"/>
      <c r="AG10" s="7"/>
      <c r="AH10" s="16"/>
      <c r="AI10" s="16"/>
      <c r="AJ10" s="16"/>
      <c r="AK10" s="16"/>
      <c r="AL10" s="16"/>
      <c r="AM10" s="16"/>
      <c r="AN10" s="16"/>
      <c r="AO10" s="16"/>
      <c r="AP10" s="11"/>
      <c r="AQ10" s="14"/>
      <c r="AR10" s="7"/>
      <c r="AS10" s="16"/>
      <c r="AT10" s="386" t="s">
        <v>17</v>
      </c>
      <c r="AU10" s="266" t="s">
        <v>79</v>
      </c>
      <c r="AV10" s="368" t="s">
        <v>86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8">
        <f t="shared" si="10"/>
        <v>0</v>
      </c>
      <c r="BL10" s="400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23"/>
      <c r="C11" s="81" t="s">
        <v>25</v>
      </c>
      <c r="D11" s="61"/>
      <c r="E11" s="155"/>
      <c r="F11" s="61"/>
      <c r="G11" s="155"/>
      <c r="H11" s="61"/>
      <c r="I11" s="155"/>
      <c r="J11" s="61"/>
      <c r="K11" s="155"/>
      <c r="L11" s="61"/>
      <c r="M11" s="155"/>
      <c r="N11" s="61"/>
      <c r="O11" s="155"/>
      <c r="P11" s="61"/>
      <c r="Q11" s="155"/>
      <c r="R11" s="156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25</v>
      </c>
      <c r="AD11" s="58">
        <v>0.5</v>
      </c>
      <c r="AE11" s="11"/>
      <c r="AF11" s="14"/>
      <c r="AG11" s="7"/>
      <c r="AH11" s="16"/>
      <c r="AI11" s="16"/>
      <c r="AJ11" s="16"/>
      <c r="AK11" s="16"/>
      <c r="AL11" s="16"/>
      <c r="AM11" s="16"/>
      <c r="AN11" s="16"/>
      <c r="AO11" s="16"/>
      <c r="AP11" s="11"/>
      <c r="AQ11" s="14"/>
      <c r="AR11" s="7"/>
      <c r="AS11" s="16"/>
      <c r="AT11" s="386" t="s">
        <v>17</v>
      </c>
      <c r="AU11" s="389" t="s">
        <v>77</v>
      </c>
      <c r="AV11" s="368" t="s">
        <v>86</v>
      </c>
      <c r="AW11" s="16">
        <f>D74</f>
        <v>0</v>
      </c>
      <c r="AX11" s="16">
        <f t="shared" ref="AX11:BJ11" si="16">E74</f>
        <v>0</v>
      </c>
      <c r="AY11" s="16">
        <f t="shared" si="16"/>
        <v>0</v>
      </c>
      <c r="AZ11" s="16">
        <f t="shared" si="16"/>
        <v>0</v>
      </c>
      <c r="BA11" s="16">
        <f t="shared" si="16"/>
        <v>0</v>
      </c>
      <c r="BB11" s="16">
        <f t="shared" si="16"/>
        <v>0</v>
      </c>
      <c r="BC11" s="16">
        <f t="shared" si="16"/>
        <v>0</v>
      </c>
      <c r="BD11" s="16">
        <f t="shared" si="16"/>
        <v>0</v>
      </c>
      <c r="BE11" s="16">
        <f t="shared" si="16"/>
        <v>0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88">
        <f t="shared" si="10"/>
        <v>0</v>
      </c>
      <c r="BL11" s="400">
        <f t="shared" si="11"/>
        <v>0</v>
      </c>
      <c r="BM11" s="8">
        <f t="shared" si="12"/>
        <v>0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23"/>
      <c r="C12" s="81" t="s">
        <v>26</v>
      </c>
      <c r="D12" s="61"/>
      <c r="E12" s="155"/>
      <c r="F12" s="61"/>
      <c r="G12" s="155"/>
      <c r="H12" s="61"/>
      <c r="I12" s="155"/>
      <c r="J12" s="61"/>
      <c r="K12" s="155"/>
      <c r="L12" s="61"/>
      <c r="M12" s="155"/>
      <c r="N12" s="61"/>
      <c r="O12" s="155"/>
      <c r="P12" s="61"/>
      <c r="Q12" s="155"/>
      <c r="R12" s="156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0</v>
      </c>
      <c r="Z12" s="10"/>
      <c r="AB12" s="16"/>
      <c r="AC12" s="56" t="s">
        <v>26</v>
      </c>
      <c r="AD12" s="58">
        <v>0.5</v>
      </c>
      <c r="AE12" s="11"/>
      <c r="AF12" s="14"/>
      <c r="AG12" s="7"/>
      <c r="AH12" s="16"/>
      <c r="AI12" s="16"/>
      <c r="AJ12" s="16"/>
      <c r="AK12" s="16"/>
      <c r="AL12" s="16"/>
      <c r="AM12" s="16"/>
      <c r="AN12" s="16"/>
      <c r="AO12" s="16"/>
      <c r="AP12" s="11"/>
      <c r="AQ12" s="14"/>
      <c r="AR12" s="7"/>
      <c r="AS12" s="16"/>
      <c r="AT12" s="386" t="s">
        <v>17</v>
      </c>
      <c r="AU12" s="389" t="s">
        <v>19</v>
      </c>
      <c r="AV12" s="368" t="s">
        <v>86</v>
      </c>
      <c r="AW12" s="16">
        <f>D63</f>
        <v>0</v>
      </c>
      <c r="AX12" s="16">
        <f t="shared" ref="AX12:BJ12" si="17">E63</f>
        <v>0</v>
      </c>
      <c r="AY12" s="16">
        <f t="shared" si="17"/>
        <v>0</v>
      </c>
      <c r="AZ12" s="16">
        <f t="shared" si="17"/>
        <v>0</v>
      </c>
      <c r="BA12" s="16">
        <f t="shared" si="17"/>
        <v>0</v>
      </c>
      <c r="BB12" s="16">
        <f t="shared" si="17"/>
        <v>0</v>
      </c>
      <c r="BC12" s="16">
        <f t="shared" si="17"/>
        <v>0</v>
      </c>
      <c r="BD12" s="16">
        <f t="shared" si="17"/>
        <v>0</v>
      </c>
      <c r="BE12" s="16">
        <f t="shared" si="17"/>
        <v>0</v>
      </c>
      <c r="BF12" s="16">
        <f t="shared" si="17"/>
        <v>0</v>
      </c>
      <c r="BG12" s="16">
        <f t="shared" si="17"/>
        <v>0</v>
      </c>
      <c r="BH12" s="16">
        <f t="shared" si="17"/>
        <v>0</v>
      </c>
      <c r="BI12" s="16">
        <f t="shared" si="17"/>
        <v>0</v>
      </c>
      <c r="BJ12" s="16">
        <f t="shared" si="17"/>
        <v>0</v>
      </c>
      <c r="BK12" s="388">
        <f t="shared" si="10"/>
        <v>0</v>
      </c>
      <c r="BL12" s="400">
        <f t="shared" si="11"/>
        <v>0</v>
      </c>
      <c r="BM12" s="8">
        <f t="shared" si="12"/>
        <v>0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23"/>
      <c r="C13" s="81" t="s">
        <v>56</v>
      </c>
      <c r="D13" s="61"/>
      <c r="E13" s="155"/>
      <c r="F13" s="61"/>
      <c r="G13" s="155"/>
      <c r="H13" s="61"/>
      <c r="I13" s="155"/>
      <c r="J13" s="61"/>
      <c r="K13" s="155"/>
      <c r="L13" s="61"/>
      <c r="M13" s="155"/>
      <c r="N13" s="61"/>
      <c r="O13" s="155"/>
      <c r="P13" s="61"/>
      <c r="Q13" s="155"/>
      <c r="R13" s="156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F13" s="14"/>
      <c r="AG13" s="7"/>
      <c r="AH13" s="16"/>
      <c r="AI13" s="16"/>
      <c r="AJ13" s="16"/>
      <c r="AK13" s="16"/>
      <c r="AL13" s="16"/>
      <c r="AM13" s="16"/>
      <c r="AN13" s="16"/>
      <c r="AO13" s="16"/>
      <c r="AP13" s="11"/>
      <c r="AQ13" s="14"/>
      <c r="AR13" s="7"/>
      <c r="AS13" s="16"/>
      <c r="AT13" s="386" t="s">
        <v>17</v>
      </c>
      <c r="AU13" s="389" t="s">
        <v>78</v>
      </c>
      <c r="AV13" s="368" t="s">
        <v>86</v>
      </c>
      <c r="AW13" s="16">
        <f>D52</f>
        <v>0</v>
      </c>
      <c r="AX13" s="16">
        <f t="shared" ref="AX13:BJ13" si="18">E52</f>
        <v>0</v>
      </c>
      <c r="AY13" s="16">
        <f t="shared" si="18"/>
        <v>0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0</v>
      </c>
      <c r="BE13" s="16">
        <f t="shared" si="18"/>
        <v>0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8">
        <f t="shared" si="10"/>
        <v>0</v>
      </c>
      <c r="BL13" s="400">
        <f t="shared" si="11"/>
        <v>0</v>
      </c>
      <c r="BM13" s="8">
        <f t="shared" si="12"/>
        <v>0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202" customFormat="1" ht="11.25" customHeight="1" thickBot="1" x14ac:dyDescent="0.25">
      <c r="B14" s="423"/>
      <c r="C14" s="203" t="s">
        <v>54</v>
      </c>
      <c r="D14" s="159"/>
      <c r="E14" s="160"/>
      <c r="F14" s="159"/>
      <c r="G14" s="160"/>
      <c r="H14" s="159"/>
      <c r="I14" s="160"/>
      <c r="J14" s="159"/>
      <c r="K14" s="160"/>
      <c r="L14" s="159"/>
      <c r="M14" s="160"/>
      <c r="N14" s="159"/>
      <c r="O14" s="160"/>
      <c r="P14" s="159"/>
      <c r="Q14" s="160"/>
      <c r="R14" s="204">
        <f t="shared" si="1"/>
        <v>0</v>
      </c>
      <c r="S14" s="205">
        <f t="shared" si="2"/>
        <v>0</v>
      </c>
      <c r="T14" s="205">
        <f t="shared" si="3"/>
        <v>0</v>
      </c>
      <c r="U14" s="205">
        <f t="shared" si="4"/>
        <v>0</v>
      </c>
      <c r="V14" s="205">
        <f t="shared" si="5"/>
        <v>0</v>
      </c>
      <c r="W14" s="205">
        <f t="shared" si="6"/>
        <v>0</v>
      </c>
      <c r="X14" s="205">
        <f t="shared" si="7"/>
        <v>0</v>
      </c>
      <c r="Y14" s="206">
        <f t="shared" si="8"/>
        <v>0</v>
      </c>
      <c r="Z14" s="207"/>
      <c r="AB14" s="208"/>
      <c r="AC14" s="209" t="s">
        <v>54</v>
      </c>
      <c r="AD14" s="210">
        <v>3</v>
      </c>
      <c r="AE14" s="211"/>
      <c r="AF14" s="119"/>
      <c r="AG14" s="212"/>
      <c r="AH14" s="208"/>
      <c r="AI14" s="208"/>
      <c r="AJ14" s="208"/>
      <c r="AK14" s="208"/>
      <c r="AL14" s="208"/>
      <c r="AM14" s="208"/>
      <c r="AN14" s="208"/>
      <c r="AO14" s="208"/>
      <c r="AP14" s="211"/>
      <c r="AQ14" s="119"/>
      <c r="AR14" s="212"/>
      <c r="AS14" s="208"/>
      <c r="AT14" s="386" t="s">
        <v>17</v>
      </c>
      <c r="AU14" s="390" t="s">
        <v>85</v>
      </c>
      <c r="AV14" s="392" t="s">
        <v>86</v>
      </c>
      <c r="AW14" s="393">
        <v>0</v>
      </c>
      <c r="AX14" s="391">
        <v>0</v>
      </c>
      <c r="AY14" s="393">
        <v>0</v>
      </c>
      <c r="AZ14" s="391">
        <v>0</v>
      </c>
      <c r="BA14" s="393">
        <v>0</v>
      </c>
      <c r="BB14" s="391">
        <v>0</v>
      </c>
      <c r="BC14" s="393">
        <v>0</v>
      </c>
      <c r="BD14" s="391">
        <v>0</v>
      </c>
      <c r="BE14" s="393">
        <v>0</v>
      </c>
      <c r="BF14" s="391">
        <v>0</v>
      </c>
      <c r="BG14" s="393">
        <v>0</v>
      </c>
      <c r="BH14" s="391">
        <v>0</v>
      </c>
      <c r="BI14" s="393">
        <v>0</v>
      </c>
      <c r="BJ14" s="391">
        <v>0</v>
      </c>
      <c r="BK14" s="388">
        <f t="shared" si="10"/>
        <v>0</v>
      </c>
      <c r="BL14" s="400">
        <f t="shared" si="11"/>
        <v>0</v>
      </c>
      <c r="BM14" s="8">
        <f t="shared" si="12"/>
        <v>0</v>
      </c>
      <c r="BN14" s="212"/>
      <c r="BO14" s="208"/>
      <c r="BP14" s="208"/>
      <c r="BQ14" s="208"/>
      <c r="BR14" s="208"/>
      <c r="BS14" s="208"/>
      <c r="BT14" s="208"/>
      <c r="BU14" s="208"/>
      <c r="BV14" s="208"/>
    </row>
    <row r="15" spans="1:74" ht="11.25" customHeight="1" thickBot="1" x14ac:dyDescent="0.25">
      <c r="B15" s="423"/>
      <c r="C15" s="88" t="s">
        <v>0</v>
      </c>
      <c r="D15" s="65">
        <f>SUM(D6:D12,D14)</f>
        <v>0</v>
      </c>
      <c r="E15" s="67">
        <f t="shared" ref="E15:G15" si="19">SUM(E6:E12,E14)</f>
        <v>0</v>
      </c>
      <c r="F15" s="65">
        <f t="shared" si="19"/>
        <v>0</v>
      </c>
      <c r="G15" s="67">
        <f t="shared" si="19"/>
        <v>0</v>
      </c>
      <c r="H15" s="65">
        <f>SUM(H6:H12,H14)</f>
        <v>0</v>
      </c>
      <c r="I15" s="67">
        <f t="shared" ref="I15" si="20">SUM(I6:I12,I14)</f>
        <v>0</v>
      </c>
      <c r="J15" s="65">
        <f>SUM(J6:J12,J14)</f>
        <v>0</v>
      </c>
      <c r="K15" s="67">
        <f t="shared" ref="K15:M15" si="21">SUM(K6:K12,K14)</f>
        <v>0</v>
      </c>
      <c r="L15" s="65">
        <f t="shared" si="21"/>
        <v>0</v>
      </c>
      <c r="M15" s="67">
        <f t="shared" si="21"/>
        <v>0</v>
      </c>
      <c r="N15" s="65">
        <f>SUM(N6:N12,N14)</f>
        <v>0</v>
      </c>
      <c r="O15" s="67">
        <f t="shared" ref="O15:Q15" si="22">SUM(O6:O12,O14)</f>
        <v>0</v>
      </c>
      <c r="P15" s="65">
        <f t="shared" si="22"/>
        <v>0</v>
      </c>
      <c r="Q15" s="67">
        <f t="shared" si="22"/>
        <v>0</v>
      </c>
      <c r="R15" s="187">
        <f t="shared" ref="R15:T15" si="23">SUM(R6:R12,R14)</f>
        <v>0</v>
      </c>
      <c r="S15" s="179">
        <f t="shared" si="23"/>
        <v>0</v>
      </c>
      <c r="T15" s="179">
        <f t="shared" si="23"/>
        <v>0</v>
      </c>
      <c r="U15" s="179">
        <f t="shared" ref="U15:X15" si="24">SUM(U6:U12,U14)</f>
        <v>0</v>
      </c>
      <c r="V15" s="179">
        <f t="shared" si="24"/>
        <v>0</v>
      </c>
      <c r="W15" s="179">
        <f t="shared" si="24"/>
        <v>0</v>
      </c>
      <c r="X15" s="179">
        <f t="shared" si="24"/>
        <v>0</v>
      </c>
      <c r="Y15" s="180">
        <f t="shared" si="8"/>
        <v>0</v>
      </c>
      <c r="Z15" s="17" t="e">
        <f>(Y10+Y9+Y8+Y14)/Y15*100</f>
        <v>#DIV/0!</v>
      </c>
      <c r="AA15" s="32"/>
      <c r="AB15" s="8"/>
      <c r="AE15" s="11"/>
      <c r="AF15" s="14"/>
      <c r="AG15" s="7"/>
      <c r="AH15" s="8"/>
      <c r="AI15" s="8"/>
      <c r="AJ15" s="8"/>
      <c r="AK15" s="8"/>
      <c r="AL15" s="8"/>
      <c r="AM15" s="8"/>
      <c r="AN15" s="8"/>
      <c r="AO15" s="8"/>
      <c r="AP15" s="11"/>
      <c r="AQ15" s="14"/>
      <c r="AR15" s="7"/>
      <c r="AS15" s="8"/>
      <c r="AT15" s="386" t="s">
        <v>17</v>
      </c>
      <c r="AU15" s="266" t="s">
        <v>79</v>
      </c>
      <c r="AV15" s="389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8">
        <f t="shared" si="10"/>
        <v>0</v>
      </c>
      <c r="BL15" s="400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82" t="s">
        <v>114</v>
      </c>
      <c r="C16" s="166" t="s">
        <v>57</v>
      </c>
      <c r="D16" s="167">
        <v>30</v>
      </c>
      <c r="E16" s="170">
        <v>30</v>
      </c>
      <c r="F16" s="167">
        <v>30</v>
      </c>
      <c r="G16" s="170">
        <v>30</v>
      </c>
      <c r="H16" s="167">
        <v>30</v>
      </c>
      <c r="I16" s="170">
        <v>30</v>
      </c>
      <c r="J16" s="167">
        <v>30</v>
      </c>
      <c r="K16" s="170">
        <v>30</v>
      </c>
      <c r="L16" s="167">
        <v>30</v>
      </c>
      <c r="M16" s="170">
        <v>30</v>
      </c>
      <c r="N16" s="167">
        <v>30</v>
      </c>
      <c r="O16" s="170">
        <v>30</v>
      </c>
      <c r="P16" s="167">
        <v>30</v>
      </c>
      <c r="Q16" s="170">
        <v>30</v>
      </c>
      <c r="R16" s="186">
        <v>60</v>
      </c>
      <c r="S16" s="74">
        <v>60</v>
      </c>
      <c r="T16" s="74">
        <v>60</v>
      </c>
      <c r="U16" s="168">
        <v>30</v>
      </c>
      <c r="V16" s="74">
        <v>60</v>
      </c>
      <c r="W16" s="74">
        <v>60</v>
      </c>
      <c r="X16" s="168">
        <v>30</v>
      </c>
      <c r="Y16" s="86"/>
      <c r="Z16" s="17"/>
      <c r="AA16" s="32"/>
      <c r="AB16" s="8"/>
      <c r="AC16" s="8"/>
      <c r="AD16" s="8"/>
      <c r="AE16" s="11"/>
      <c r="AF16" s="14"/>
      <c r="AG16" s="7"/>
      <c r="AH16" s="8"/>
      <c r="AI16" s="8"/>
      <c r="AJ16" s="8"/>
      <c r="AK16" s="8"/>
      <c r="AL16" s="8"/>
      <c r="AM16" s="8"/>
      <c r="AN16" s="8"/>
      <c r="AO16" s="8"/>
      <c r="AP16" s="11"/>
      <c r="AQ16" s="14"/>
      <c r="AR16" s="7"/>
      <c r="AS16" s="8"/>
      <c r="AT16" s="386" t="s">
        <v>17</v>
      </c>
      <c r="AU16" s="389" t="s">
        <v>77</v>
      </c>
      <c r="AV16" s="389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8">
        <f t="shared" si="10"/>
        <v>0</v>
      </c>
      <c r="BL16" s="400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34" t="s">
        <v>11</v>
      </c>
      <c r="B17" s="482"/>
      <c r="C17" s="81" t="s">
        <v>6</v>
      </c>
      <c r="D17" s="61"/>
      <c r="E17" s="155"/>
      <c r="F17" s="61"/>
      <c r="G17" s="155"/>
      <c r="H17" s="61"/>
      <c r="I17" s="155"/>
      <c r="J17" s="61"/>
      <c r="K17" s="155"/>
      <c r="L17" s="61"/>
      <c r="M17" s="155"/>
      <c r="N17" s="61"/>
      <c r="O17" s="155"/>
      <c r="P17" s="61"/>
      <c r="Q17" s="155"/>
      <c r="R17" s="156">
        <f t="shared" ref="R17:R25" si="27">SUM(D17:E17)</f>
        <v>0</v>
      </c>
      <c r="S17" s="62">
        <f t="shared" ref="S17:S25" si="28">SUM(F17:G17)</f>
        <v>0</v>
      </c>
      <c r="T17" s="62">
        <f t="shared" ref="T17:T25" si="29">SUM(H17:I17)</f>
        <v>0</v>
      </c>
      <c r="U17" s="62">
        <f t="shared" ref="U17:U25" si="30">SUM(J17:K17)</f>
        <v>0</v>
      </c>
      <c r="V17" s="62">
        <f t="shared" ref="V17:V25" si="31">SUM(L17:M17)</f>
        <v>0</v>
      </c>
      <c r="W17" s="62">
        <f t="shared" ref="W17:W25" si="32">SUM(N17:O17)</f>
        <v>0</v>
      </c>
      <c r="X17" s="62">
        <f t="shared" ref="X17:X25" si="33">SUM(P17:Q17)</f>
        <v>0</v>
      </c>
      <c r="Y17" s="41">
        <f t="shared" ref="Y17:Y26" si="34">SUM(R17:X17)</f>
        <v>0</v>
      </c>
      <c r="Z17" s="10"/>
      <c r="AA17" s="32"/>
      <c r="AB17" s="8"/>
      <c r="AC17" s="8"/>
      <c r="AD17" s="8"/>
      <c r="AE17" s="12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386" t="s">
        <v>17</v>
      </c>
      <c r="AU17" s="389" t="s">
        <v>19</v>
      </c>
      <c r="AV17" s="389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0</v>
      </c>
      <c r="AZ17" s="8">
        <f t="shared" si="35"/>
        <v>0</v>
      </c>
      <c r="BA17" s="8">
        <f t="shared" si="35"/>
        <v>0</v>
      </c>
      <c r="BB17" s="8">
        <f t="shared" si="35"/>
        <v>0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88">
        <f t="shared" si="10"/>
        <v>0</v>
      </c>
      <c r="BL17" s="400">
        <f t="shared" si="11"/>
        <v>0</v>
      </c>
      <c r="BM17" s="8">
        <f t="shared" si="12"/>
        <v>0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34"/>
      <c r="B18" s="482"/>
      <c r="C18" s="81" t="s">
        <v>7</v>
      </c>
      <c r="D18" s="61"/>
      <c r="E18" s="155"/>
      <c r="F18" s="61"/>
      <c r="G18" s="155"/>
      <c r="H18" s="61"/>
      <c r="I18" s="155"/>
      <c r="J18" s="61"/>
      <c r="K18" s="155"/>
      <c r="L18" s="61"/>
      <c r="M18" s="155"/>
      <c r="N18" s="61"/>
      <c r="O18" s="155"/>
      <c r="P18" s="61"/>
      <c r="Q18" s="155"/>
      <c r="R18" s="156">
        <f t="shared" si="27"/>
        <v>0</v>
      </c>
      <c r="S18" s="62">
        <f t="shared" si="28"/>
        <v>0</v>
      </c>
      <c r="T18" s="62">
        <f t="shared" si="29"/>
        <v>0</v>
      </c>
      <c r="U18" s="62">
        <f t="shared" si="30"/>
        <v>0</v>
      </c>
      <c r="V18" s="62">
        <f t="shared" si="31"/>
        <v>0</v>
      </c>
      <c r="W18" s="62">
        <f t="shared" si="32"/>
        <v>0</v>
      </c>
      <c r="X18" s="62">
        <f t="shared" si="33"/>
        <v>0</v>
      </c>
      <c r="Y18" s="41">
        <f t="shared" si="34"/>
        <v>0</v>
      </c>
      <c r="Z18" s="10"/>
      <c r="AA18" s="8"/>
      <c r="AB18" s="8"/>
      <c r="AC18" s="8"/>
      <c r="AD18" s="8"/>
      <c r="AE18" s="11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386" t="s">
        <v>17</v>
      </c>
      <c r="AU18" s="389" t="s">
        <v>78</v>
      </c>
      <c r="AV18" s="389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8">
        <f t="shared" si="10"/>
        <v>0</v>
      </c>
      <c r="BL18" s="400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3" t="s">
        <v>58</v>
      </c>
      <c r="B19" s="482" t="s">
        <v>23</v>
      </c>
      <c r="C19" s="81" t="s">
        <v>8</v>
      </c>
      <c r="D19" s="61"/>
      <c r="E19" s="155"/>
      <c r="F19" s="61"/>
      <c r="G19" s="155"/>
      <c r="H19" s="61"/>
      <c r="I19" s="155"/>
      <c r="J19" s="61"/>
      <c r="K19" s="155"/>
      <c r="L19" s="61"/>
      <c r="M19" s="155"/>
      <c r="N19" s="61"/>
      <c r="O19" s="155"/>
      <c r="P19" s="61"/>
      <c r="Q19" s="155"/>
      <c r="R19" s="156">
        <f t="shared" si="27"/>
        <v>0</v>
      </c>
      <c r="S19" s="62">
        <f t="shared" si="28"/>
        <v>0</v>
      </c>
      <c r="T19" s="62">
        <f t="shared" si="29"/>
        <v>0</v>
      </c>
      <c r="U19" s="62">
        <f t="shared" si="30"/>
        <v>0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0</v>
      </c>
      <c r="Z19" s="10"/>
      <c r="AA19" s="8"/>
      <c r="AB19" s="8"/>
      <c r="AC19" s="8"/>
      <c r="AD19" s="8"/>
      <c r="AE19" s="18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386" t="s">
        <v>17</v>
      </c>
      <c r="AU19" s="390" t="s">
        <v>85</v>
      </c>
      <c r="AV19" s="390" t="s">
        <v>8</v>
      </c>
      <c r="AW19" s="391">
        <v>0</v>
      </c>
      <c r="AX19" s="391">
        <v>0</v>
      </c>
      <c r="AY19" s="391">
        <v>0</v>
      </c>
      <c r="AZ19" s="391">
        <v>0</v>
      </c>
      <c r="BA19" s="391">
        <v>0</v>
      </c>
      <c r="BB19" s="391">
        <v>0</v>
      </c>
      <c r="BC19" s="391">
        <v>0</v>
      </c>
      <c r="BD19" s="391">
        <v>0</v>
      </c>
      <c r="BE19" s="391">
        <v>0</v>
      </c>
      <c r="BF19" s="391">
        <v>0</v>
      </c>
      <c r="BG19" s="391">
        <v>0</v>
      </c>
      <c r="BH19" s="391">
        <v>0</v>
      </c>
      <c r="BI19" s="391">
        <v>0</v>
      </c>
      <c r="BJ19" s="391">
        <v>0</v>
      </c>
      <c r="BK19" s="388">
        <f t="shared" si="10"/>
        <v>0</v>
      </c>
      <c r="BL19" s="400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259" t="s">
        <v>72</v>
      </c>
      <c r="B20" s="482"/>
      <c r="C20" s="81" t="s">
        <v>9</v>
      </c>
      <c r="D20" s="61"/>
      <c r="E20" s="155"/>
      <c r="F20" s="61"/>
      <c r="G20" s="155"/>
      <c r="H20" s="61"/>
      <c r="I20" s="155"/>
      <c r="J20" s="61"/>
      <c r="K20" s="155"/>
      <c r="L20" s="61"/>
      <c r="M20" s="155"/>
      <c r="N20" s="61"/>
      <c r="O20" s="155"/>
      <c r="P20" s="61"/>
      <c r="Q20" s="155"/>
      <c r="R20" s="156">
        <f t="shared" si="27"/>
        <v>0</v>
      </c>
      <c r="S20" s="62">
        <f t="shared" si="28"/>
        <v>0</v>
      </c>
      <c r="T20" s="62">
        <f t="shared" si="29"/>
        <v>0</v>
      </c>
      <c r="U20" s="62">
        <f t="shared" si="30"/>
        <v>0</v>
      </c>
      <c r="V20" s="62">
        <f t="shared" si="31"/>
        <v>0</v>
      </c>
      <c r="W20" s="62">
        <f t="shared" si="32"/>
        <v>0</v>
      </c>
      <c r="X20" s="62">
        <f t="shared" si="33"/>
        <v>0</v>
      </c>
      <c r="Y20" s="41">
        <f t="shared" si="34"/>
        <v>0</v>
      </c>
      <c r="Z20" s="10"/>
      <c r="AA20" s="16"/>
      <c r="AB20" s="16"/>
      <c r="AC20" s="8"/>
      <c r="AD20" s="8"/>
      <c r="AE20" s="11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386" t="s">
        <v>17</v>
      </c>
      <c r="AU20" s="266" t="s">
        <v>79</v>
      </c>
      <c r="AV20" s="368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8">
        <f t="shared" si="10"/>
        <v>0</v>
      </c>
      <c r="BL20" s="400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3" t="s">
        <v>59</v>
      </c>
      <c r="B21" s="482"/>
      <c r="C21" s="82" t="s">
        <v>10</v>
      </c>
      <c r="D21" s="61"/>
      <c r="E21" s="155"/>
      <c r="F21" s="61"/>
      <c r="G21" s="155"/>
      <c r="H21" s="61"/>
      <c r="I21" s="155"/>
      <c r="J21" s="61"/>
      <c r="K21" s="155"/>
      <c r="L21" s="61"/>
      <c r="M21" s="155"/>
      <c r="N21" s="61"/>
      <c r="O21" s="155"/>
      <c r="P21" s="61"/>
      <c r="Q21" s="155"/>
      <c r="R21" s="156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386" t="s">
        <v>17</v>
      </c>
      <c r="AU21" s="389" t="s">
        <v>77</v>
      </c>
      <c r="AV21" s="368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8">
        <f t="shared" si="10"/>
        <v>0</v>
      </c>
      <c r="BL21" s="400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6"/>
      <c r="B22" s="482"/>
      <c r="C22" s="81" t="s">
        <v>25</v>
      </c>
      <c r="D22" s="61"/>
      <c r="E22" s="155"/>
      <c r="F22" s="61"/>
      <c r="G22" s="155"/>
      <c r="H22" s="61"/>
      <c r="I22" s="155"/>
      <c r="J22" s="61"/>
      <c r="K22" s="155"/>
      <c r="L22" s="61"/>
      <c r="M22" s="155"/>
      <c r="N22" s="61"/>
      <c r="O22" s="155"/>
      <c r="P22" s="61"/>
      <c r="Q22" s="155"/>
      <c r="R22" s="156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0</v>
      </c>
      <c r="V22" s="62">
        <f t="shared" si="31"/>
        <v>0</v>
      </c>
      <c r="W22" s="62">
        <f t="shared" si="32"/>
        <v>0</v>
      </c>
      <c r="X22" s="62">
        <f t="shared" si="33"/>
        <v>0</v>
      </c>
      <c r="Y22" s="41">
        <f t="shared" si="34"/>
        <v>0</v>
      </c>
      <c r="Z22" s="10"/>
      <c r="AA22" s="8"/>
      <c r="AB22" s="8"/>
      <c r="AC22" s="8"/>
      <c r="AD22" s="8"/>
      <c r="AE22" s="11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386" t="s">
        <v>17</v>
      </c>
      <c r="AU22" s="389" t="s">
        <v>19</v>
      </c>
      <c r="AV22" s="368" t="s">
        <v>9</v>
      </c>
      <c r="AW22" s="8">
        <f>D65</f>
        <v>0</v>
      </c>
      <c r="AX22" s="8">
        <f t="shared" ref="AX22:BJ22" si="39">E65</f>
        <v>0</v>
      </c>
      <c r="AY22" s="8">
        <f t="shared" si="39"/>
        <v>0</v>
      </c>
      <c r="AZ22" s="8">
        <f t="shared" si="39"/>
        <v>0</v>
      </c>
      <c r="BA22" s="8">
        <f t="shared" si="39"/>
        <v>0</v>
      </c>
      <c r="BB22" s="8">
        <f t="shared" si="39"/>
        <v>0</v>
      </c>
      <c r="BC22" s="8">
        <f t="shared" si="39"/>
        <v>0</v>
      </c>
      <c r="BD22" s="8">
        <f t="shared" si="39"/>
        <v>0</v>
      </c>
      <c r="BE22" s="8">
        <f t="shared" si="39"/>
        <v>0</v>
      </c>
      <c r="BF22" s="8">
        <f t="shared" si="39"/>
        <v>0</v>
      </c>
      <c r="BG22" s="8">
        <f t="shared" si="39"/>
        <v>0</v>
      </c>
      <c r="BH22" s="8">
        <f t="shared" si="39"/>
        <v>0</v>
      </c>
      <c r="BI22" s="8">
        <f t="shared" si="39"/>
        <v>0</v>
      </c>
      <c r="BJ22" s="8">
        <f t="shared" si="39"/>
        <v>0</v>
      </c>
      <c r="BK22" s="388">
        <f t="shared" si="10"/>
        <v>0</v>
      </c>
      <c r="BL22" s="400">
        <f t="shared" si="11"/>
        <v>0</v>
      </c>
      <c r="BM22" s="8">
        <f t="shared" si="12"/>
        <v>0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3" t="s">
        <v>60</v>
      </c>
      <c r="B23" s="482"/>
      <c r="C23" s="81" t="s">
        <v>26</v>
      </c>
      <c r="D23" s="61"/>
      <c r="E23" s="155"/>
      <c r="F23" s="61"/>
      <c r="G23" s="155"/>
      <c r="H23" s="61"/>
      <c r="I23" s="155"/>
      <c r="J23" s="61"/>
      <c r="K23" s="155"/>
      <c r="L23" s="61"/>
      <c r="M23" s="155"/>
      <c r="N23" s="61"/>
      <c r="O23" s="155"/>
      <c r="P23" s="61"/>
      <c r="Q23" s="155"/>
      <c r="R23" s="156">
        <f t="shared" si="27"/>
        <v>0</v>
      </c>
      <c r="S23" s="62">
        <f t="shared" si="28"/>
        <v>0</v>
      </c>
      <c r="T23" s="62">
        <f t="shared" si="29"/>
        <v>0</v>
      </c>
      <c r="U23" s="62">
        <f t="shared" si="30"/>
        <v>0</v>
      </c>
      <c r="V23" s="62">
        <f t="shared" si="31"/>
        <v>0</v>
      </c>
      <c r="W23" s="62">
        <f t="shared" si="32"/>
        <v>0</v>
      </c>
      <c r="X23" s="62">
        <f t="shared" si="33"/>
        <v>0</v>
      </c>
      <c r="Y23" s="41">
        <f t="shared" si="34"/>
        <v>0</v>
      </c>
      <c r="Z23" s="10"/>
      <c r="AA23" s="8"/>
      <c r="AB23" s="8"/>
      <c r="AC23" s="8"/>
      <c r="AD23" s="8"/>
      <c r="AE23" s="11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386" t="s">
        <v>17</v>
      </c>
      <c r="AU23" s="389" t="s">
        <v>78</v>
      </c>
      <c r="AV23" s="368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8">
        <f t="shared" si="10"/>
        <v>0</v>
      </c>
      <c r="BL23" s="400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6"/>
      <c r="B24" s="482"/>
      <c r="C24" s="81" t="s">
        <v>56</v>
      </c>
      <c r="D24" s="159"/>
      <c r="E24" s="160"/>
      <c r="F24" s="159"/>
      <c r="G24" s="160"/>
      <c r="H24" s="159"/>
      <c r="I24" s="160"/>
      <c r="J24" s="159"/>
      <c r="K24" s="160"/>
      <c r="L24" s="159"/>
      <c r="M24" s="160"/>
      <c r="N24" s="159"/>
      <c r="O24" s="160"/>
      <c r="P24" s="159"/>
      <c r="Q24" s="160"/>
      <c r="R24" s="156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386" t="s">
        <v>17</v>
      </c>
      <c r="AU24" s="390" t="s">
        <v>85</v>
      </c>
      <c r="AV24" s="392" t="s">
        <v>9</v>
      </c>
      <c r="AW24" s="391">
        <v>0</v>
      </c>
      <c r="AX24" s="391">
        <v>0</v>
      </c>
      <c r="AY24" s="391">
        <v>0</v>
      </c>
      <c r="AZ24" s="391">
        <v>0</v>
      </c>
      <c r="BA24" s="391">
        <v>0</v>
      </c>
      <c r="BB24" s="391">
        <v>0</v>
      </c>
      <c r="BC24" s="391">
        <v>0</v>
      </c>
      <c r="BD24" s="391">
        <v>0</v>
      </c>
      <c r="BE24" s="391">
        <v>0</v>
      </c>
      <c r="BF24" s="391">
        <v>0</v>
      </c>
      <c r="BG24" s="391">
        <v>0</v>
      </c>
      <c r="BH24" s="391">
        <v>0</v>
      </c>
      <c r="BI24" s="391">
        <v>0</v>
      </c>
      <c r="BJ24" s="391">
        <v>0</v>
      </c>
      <c r="BK24" s="388">
        <f t="shared" si="10"/>
        <v>0</v>
      </c>
      <c r="BL24" s="400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82"/>
      <c r="C25" s="81" t="s">
        <v>54</v>
      </c>
      <c r="D25" s="61"/>
      <c r="E25" s="155"/>
      <c r="F25" s="61"/>
      <c r="G25" s="155"/>
      <c r="H25" s="61"/>
      <c r="I25" s="155"/>
      <c r="J25" s="61"/>
      <c r="K25" s="155"/>
      <c r="L25" s="61"/>
      <c r="M25" s="155"/>
      <c r="N25" s="61"/>
      <c r="O25" s="155"/>
      <c r="P25" s="61"/>
      <c r="Q25" s="155"/>
      <c r="R25" s="157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0</v>
      </c>
      <c r="X25" s="72">
        <f t="shared" si="33"/>
        <v>0</v>
      </c>
      <c r="Y25" s="41">
        <f t="shared" si="34"/>
        <v>0</v>
      </c>
      <c r="Z25" s="10"/>
      <c r="AA25" s="8"/>
      <c r="AB25" s="8"/>
      <c r="AC25" s="8"/>
      <c r="AD25" s="8"/>
      <c r="AE25" s="11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386" t="s">
        <v>17</v>
      </c>
      <c r="AU25" s="266" t="s">
        <v>79</v>
      </c>
      <c r="AV25" s="389" t="s">
        <v>87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8">
        <f t="shared" si="10"/>
        <v>0</v>
      </c>
      <c r="BL25" s="400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82"/>
      <c r="C26" s="88" t="s">
        <v>0</v>
      </c>
      <c r="D26" s="65">
        <f>SUM(D17:D23,D25)</f>
        <v>0</v>
      </c>
      <c r="E26" s="67">
        <f t="shared" ref="E26:G26" si="42">SUM(E17:E23,E25)</f>
        <v>0</v>
      </c>
      <c r="F26" s="65">
        <f t="shared" si="42"/>
        <v>0</v>
      </c>
      <c r="G26" s="67">
        <f t="shared" si="42"/>
        <v>0</v>
      </c>
      <c r="H26" s="65">
        <f>SUM(H17:H23,H25)</f>
        <v>0</v>
      </c>
      <c r="I26" s="67">
        <f t="shared" ref="I26" si="43">SUM(I17:I23,I25)</f>
        <v>0</v>
      </c>
      <c r="J26" s="65">
        <f>SUM(J17:J23,J25)</f>
        <v>0</v>
      </c>
      <c r="K26" s="67">
        <f t="shared" ref="K26:M26" si="44">SUM(K17:K23,K25)</f>
        <v>0</v>
      </c>
      <c r="L26" s="65">
        <f t="shared" si="44"/>
        <v>0</v>
      </c>
      <c r="M26" s="67">
        <f t="shared" si="44"/>
        <v>0</v>
      </c>
      <c r="N26" s="65">
        <f>SUM(N17:N23,N25)</f>
        <v>0</v>
      </c>
      <c r="O26" s="67">
        <f t="shared" ref="O26:Q26" si="45">SUM(O17:O23,O25)</f>
        <v>0</v>
      </c>
      <c r="P26" s="65">
        <f t="shared" si="45"/>
        <v>0</v>
      </c>
      <c r="Q26" s="67">
        <f t="shared" si="45"/>
        <v>0</v>
      </c>
      <c r="R26" s="188">
        <f t="shared" ref="R26" si="46">SUM(R17:R23,R25)</f>
        <v>0</v>
      </c>
      <c r="S26" s="183">
        <f t="shared" ref="S26" si="47">SUM(S17:S23,S25)</f>
        <v>0</v>
      </c>
      <c r="T26" s="183">
        <f t="shared" ref="T26" si="48">SUM(T17:T23,T25)</f>
        <v>0</v>
      </c>
      <c r="U26" s="183">
        <f t="shared" ref="U26:X26" si="49">SUM(U17:U23,U25)</f>
        <v>0</v>
      </c>
      <c r="V26" s="183">
        <f t="shared" si="49"/>
        <v>0</v>
      </c>
      <c r="W26" s="183">
        <f t="shared" si="49"/>
        <v>0</v>
      </c>
      <c r="X26" s="183">
        <f t="shared" si="49"/>
        <v>0</v>
      </c>
      <c r="Y26" s="184">
        <f t="shared" si="34"/>
        <v>0</v>
      </c>
      <c r="Z26" s="17" t="e">
        <f>(Y21+Y20+Y19+Y25)/Y26*100</f>
        <v>#DIV/0!</v>
      </c>
      <c r="AA26" s="8"/>
      <c r="AB26" s="8"/>
      <c r="AC26" s="8"/>
      <c r="AD26" s="8"/>
      <c r="AE26" s="11"/>
      <c r="AF26" s="12"/>
      <c r="AG26" s="7"/>
      <c r="AH26" s="8"/>
      <c r="AI26" s="8"/>
      <c r="AJ26" s="8"/>
      <c r="AK26" s="8"/>
      <c r="AL26" s="8"/>
      <c r="AM26" s="8"/>
      <c r="AN26" s="8"/>
      <c r="AO26" s="8"/>
      <c r="AP26" s="11"/>
      <c r="AQ26" s="12"/>
      <c r="AR26" s="7"/>
      <c r="AS26" s="8"/>
      <c r="AT26" s="386" t="s">
        <v>17</v>
      </c>
      <c r="AU26" s="389" t="s">
        <v>77</v>
      </c>
      <c r="AV26" s="389" t="s">
        <v>87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8">
        <f t="shared" si="10"/>
        <v>0</v>
      </c>
      <c r="BL26" s="400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24" t="s">
        <v>65</v>
      </c>
      <c r="C27" s="166" t="s">
        <v>57</v>
      </c>
      <c r="D27" s="167">
        <v>30</v>
      </c>
      <c r="E27" s="170">
        <v>30</v>
      </c>
      <c r="F27" s="167">
        <v>30</v>
      </c>
      <c r="G27" s="170">
        <v>30</v>
      </c>
      <c r="H27" s="167">
        <v>30</v>
      </c>
      <c r="I27" s="170">
        <v>30</v>
      </c>
      <c r="J27" s="167">
        <v>30</v>
      </c>
      <c r="K27" s="170">
        <v>30</v>
      </c>
      <c r="L27" s="167">
        <v>30</v>
      </c>
      <c r="M27" s="170">
        <v>30</v>
      </c>
      <c r="N27" s="167">
        <v>30</v>
      </c>
      <c r="O27" s="170">
        <v>30</v>
      </c>
      <c r="P27" s="167">
        <v>30</v>
      </c>
      <c r="Q27" s="170">
        <v>30</v>
      </c>
      <c r="R27" s="186">
        <v>60</v>
      </c>
      <c r="S27" s="74">
        <v>60</v>
      </c>
      <c r="T27" s="74">
        <v>60</v>
      </c>
      <c r="U27" s="168">
        <v>30</v>
      </c>
      <c r="V27" s="74">
        <v>60</v>
      </c>
      <c r="W27" s="74">
        <v>60</v>
      </c>
      <c r="X27" s="168">
        <v>30</v>
      </c>
      <c r="Y27" s="86"/>
      <c r="Z27" s="17"/>
      <c r="AA27" s="8"/>
      <c r="AB27" s="8"/>
      <c r="AC27" s="8"/>
      <c r="AD27" s="8"/>
      <c r="AE27" s="11"/>
      <c r="AF27" s="12"/>
      <c r="AG27" s="7"/>
      <c r="AH27" s="8"/>
      <c r="AI27" s="8"/>
      <c r="AJ27" s="8"/>
      <c r="AK27" s="8"/>
      <c r="AL27" s="8"/>
      <c r="AM27" s="8"/>
      <c r="AN27" s="8"/>
      <c r="AO27" s="8"/>
      <c r="AP27" s="11"/>
      <c r="AQ27" s="12"/>
      <c r="AR27" s="7"/>
      <c r="AS27" s="8"/>
      <c r="AT27" s="386" t="s">
        <v>17</v>
      </c>
      <c r="AU27" s="389" t="s">
        <v>19</v>
      </c>
      <c r="AV27" s="389" t="s">
        <v>87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8">
        <f t="shared" si="10"/>
        <v>0</v>
      </c>
      <c r="BL27" s="400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23"/>
      <c r="C28" s="81" t="s">
        <v>6</v>
      </c>
      <c r="D28" s="61"/>
      <c r="E28" s="155"/>
      <c r="F28" s="61"/>
      <c r="G28" s="155"/>
      <c r="H28" s="61"/>
      <c r="I28" s="155"/>
      <c r="J28" s="61"/>
      <c r="K28" s="155"/>
      <c r="L28" s="61"/>
      <c r="M28" s="155"/>
      <c r="N28" s="61"/>
      <c r="O28" s="155"/>
      <c r="P28" s="61"/>
      <c r="Q28" s="155"/>
      <c r="R28" s="156">
        <f t="shared" ref="R28:R36" si="52">SUM(D28:E28)</f>
        <v>0</v>
      </c>
      <c r="S28" s="62">
        <f t="shared" ref="S28:S36" si="53">SUM(F28:G28)</f>
        <v>0</v>
      </c>
      <c r="T28" s="62">
        <f t="shared" ref="T28:T36" si="54">SUM(H28:I28)</f>
        <v>0</v>
      </c>
      <c r="U28" s="62">
        <f t="shared" ref="U28:U36" si="55">SUM(J28:K28)</f>
        <v>0</v>
      </c>
      <c r="V28" s="62">
        <f t="shared" ref="V28:V36" si="56">SUM(L28:M28)</f>
        <v>0</v>
      </c>
      <c r="W28" s="62">
        <f t="shared" ref="W28:W36" si="57">SUM(N28:O28)</f>
        <v>0</v>
      </c>
      <c r="X28" s="62">
        <f t="shared" ref="X28:X36" si="58">SUM(P28:Q28)</f>
        <v>0</v>
      </c>
      <c r="Y28" s="41">
        <f t="shared" ref="Y28:Y37" si="59">SUM(R28:X28)</f>
        <v>0</v>
      </c>
      <c r="Z28" s="10"/>
      <c r="AA28" s="8"/>
      <c r="AB28" s="8"/>
      <c r="AE28" s="11"/>
      <c r="AF28" s="14"/>
      <c r="AG28" s="7"/>
      <c r="AH28" s="8"/>
      <c r="AI28" s="8"/>
      <c r="AJ28" s="8"/>
      <c r="AK28" s="8"/>
      <c r="AL28" s="8"/>
      <c r="AM28" s="8"/>
      <c r="AN28" s="8"/>
      <c r="AO28" s="8"/>
      <c r="AP28" s="11"/>
      <c r="AQ28" s="14"/>
      <c r="AR28" s="7"/>
      <c r="AS28" s="8"/>
      <c r="AT28" s="386" t="s">
        <v>17</v>
      </c>
      <c r="AU28" s="389" t="s">
        <v>78</v>
      </c>
      <c r="AV28" s="389" t="s">
        <v>87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8">
        <f t="shared" si="10"/>
        <v>0</v>
      </c>
      <c r="BL28" s="400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23"/>
      <c r="C29" s="81" t="s">
        <v>7</v>
      </c>
      <c r="D29" s="61"/>
      <c r="E29" s="155"/>
      <c r="F29" s="61"/>
      <c r="G29" s="155"/>
      <c r="H29" s="61"/>
      <c r="I29" s="155"/>
      <c r="J29" s="61"/>
      <c r="K29" s="155"/>
      <c r="L29" s="61"/>
      <c r="M29" s="155"/>
      <c r="N29" s="61"/>
      <c r="O29" s="155"/>
      <c r="P29" s="61"/>
      <c r="Q29" s="155"/>
      <c r="R29" s="156">
        <f t="shared" si="52"/>
        <v>0</v>
      </c>
      <c r="S29" s="62">
        <f t="shared" si="53"/>
        <v>0</v>
      </c>
      <c r="T29" s="62">
        <f t="shared" si="54"/>
        <v>0</v>
      </c>
      <c r="U29" s="62">
        <f t="shared" si="55"/>
        <v>0</v>
      </c>
      <c r="V29" s="62">
        <f t="shared" si="56"/>
        <v>0</v>
      </c>
      <c r="W29" s="62">
        <f t="shared" si="57"/>
        <v>0</v>
      </c>
      <c r="X29" s="62">
        <f t="shared" si="58"/>
        <v>0</v>
      </c>
      <c r="Y29" s="41">
        <f t="shared" si="59"/>
        <v>0</v>
      </c>
      <c r="Z29" s="10"/>
      <c r="AA29" s="8"/>
      <c r="AB29" s="8"/>
      <c r="AE29" s="11"/>
      <c r="AF29" s="14"/>
      <c r="AG29" s="7"/>
      <c r="AH29" s="8"/>
      <c r="AI29" s="8"/>
      <c r="AJ29" s="8"/>
      <c r="AK29" s="8"/>
      <c r="AL29" s="8"/>
      <c r="AM29" s="8"/>
      <c r="AN29" s="8"/>
      <c r="AO29" s="8"/>
      <c r="AP29" s="11"/>
      <c r="AQ29" s="14"/>
      <c r="AR29" s="7"/>
      <c r="AS29" s="8"/>
      <c r="AT29" s="386" t="s">
        <v>17</v>
      </c>
      <c r="AU29" s="390" t="s">
        <v>85</v>
      </c>
      <c r="AV29" s="390" t="s">
        <v>87</v>
      </c>
      <c r="AW29" s="391">
        <v>0</v>
      </c>
      <c r="AX29" s="391">
        <v>0</v>
      </c>
      <c r="AY29" s="391">
        <v>0</v>
      </c>
      <c r="AZ29" s="391">
        <v>0</v>
      </c>
      <c r="BA29" s="391">
        <v>0</v>
      </c>
      <c r="BB29" s="391">
        <v>0</v>
      </c>
      <c r="BC29" s="391">
        <v>0</v>
      </c>
      <c r="BD29" s="391">
        <v>0</v>
      </c>
      <c r="BE29" s="391">
        <v>0</v>
      </c>
      <c r="BF29" s="391">
        <v>0</v>
      </c>
      <c r="BG29" s="391">
        <v>0</v>
      </c>
      <c r="BH29" s="391">
        <v>0</v>
      </c>
      <c r="BI29" s="391">
        <v>0</v>
      </c>
      <c r="BJ29" s="391">
        <v>0</v>
      </c>
      <c r="BK29" s="388">
        <f t="shared" si="10"/>
        <v>0</v>
      </c>
      <c r="BL29" s="400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23"/>
      <c r="C30" s="81" t="s">
        <v>8</v>
      </c>
      <c r="D30" s="61"/>
      <c r="E30" s="155"/>
      <c r="F30" s="61"/>
      <c r="G30" s="155"/>
      <c r="H30" s="61"/>
      <c r="I30" s="155"/>
      <c r="J30" s="61"/>
      <c r="K30" s="155"/>
      <c r="L30" s="61"/>
      <c r="M30" s="155"/>
      <c r="N30" s="61"/>
      <c r="O30" s="155"/>
      <c r="P30" s="61"/>
      <c r="Q30" s="155"/>
      <c r="R30" s="156">
        <f t="shared" si="52"/>
        <v>0</v>
      </c>
      <c r="S30" s="62">
        <f t="shared" si="53"/>
        <v>0</v>
      </c>
      <c r="T30" s="62">
        <f t="shared" si="54"/>
        <v>0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0</v>
      </c>
      <c r="Z30" s="10"/>
      <c r="AA30" s="20"/>
      <c r="AB30" s="20"/>
      <c r="AE30" s="11"/>
      <c r="AF30" s="14"/>
      <c r="AG30" s="7"/>
      <c r="AH30" s="20"/>
      <c r="AI30" s="20"/>
      <c r="AJ30" s="20"/>
      <c r="AK30" s="20"/>
      <c r="AL30" s="20"/>
      <c r="AM30" s="20"/>
      <c r="AN30" s="16"/>
      <c r="AO30" s="16"/>
      <c r="AP30" s="11"/>
      <c r="AQ30" s="14"/>
      <c r="AR30" s="7"/>
      <c r="AS30" s="20"/>
      <c r="AT30" s="386" t="s">
        <v>17</v>
      </c>
      <c r="AU30" s="266" t="s">
        <v>79</v>
      </c>
      <c r="AV30" s="261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8">
        <f t="shared" si="10"/>
        <v>0</v>
      </c>
      <c r="BL30" s="400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23"/>
      <c r="C31" s="81" t="s">
        <v>9</v>
      </c>
      <c r="D31" s="61"/>
      <c r="E31" s="155"/>
      <c r="F31" s="61"/>
      <c r="G31" s="155"/>
      <c r="H31" s="61"/>
      <c r="I31" s="155"/>
      <c r="J31" s="61"/>
      <c r="K31" s="155"/>
      <c r="L31" s="61"/>
      <c r="M31" s="155"/>
      <c r="N31" s="61"/>
      <c r="O31" s="155"/>
      <c r="P31" s="61"/>
      <c r="Q31" s="155"/>
      <c r="R31" s="156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0</v>
      </c>
      <c r="V31" s="62">
        <f t="shared" si="56"/>
        <v>0</v>
      </c>
      <c r="W31" s="62">
        <f t="shared" si="57"/>
        <v>0</v>
      </c>
      <c r="X31" s="62">
        <f t="shared" si="58"/>
        <v>0</v>
      </c>
      <c r="Y31" s="41">
        <f t="shared" si="59"/>
        <v>0</v>
      </c>
      <c r="Z31" s="10"/>
      <c r="AA31" s="20"/>
      <c r="AB31" s="20"/>
      <c r="AE31" s="14"/>
      <c r="AF31" s="12"/>
      <c r="AG31" s="7"/>
      <c r="AH31" s="20"/>
      <c r="AI31" s="20"/>
      <c r="AJ31" s="20"/>
      <c r="AK31" s="20"/>
      <c r="AL31" s="20"/>
      <c r="AM31" s="20"/>
      <c r="AN31" s="20"/>
      <c r="AO31" s="20"/>
      <c r="AP31" s="14"/>
      <c r="AQ31" s="12"/>
      <c r="AR31" s="7"/>
      <c r="AS31" s="20"/>
      <c r="AT31" s="386" t="s">
        <v>17</v>
      </c>
      <c r="AU31" s="389" t="s">
        <v>77</v>
      </c>
      <c r="AV31" s="261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8">
        <f t="shared" si="10"/>
        <v>0</v>
      </c>
      <c r="BL31" s="400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23"/>
      <c r="C32" s="82" t="s">
        <v>10</v>
      </c>
      <c r="D32" s="61"/>
      <c r="E32" s="155"/>
      <c r="F32" s="61"/>
      <c r="G32" s="155"/>
      <c r="H32" s="61"/>
      <c r="I32" s="155"/>
      <c r="J32" s="61"/>
      <c r="K32" s="155"/>
      <c r="L32" s="61"/>
      <c r="M32" s="155"/>
      <c r="N32" s="61"/>
      <c r="O32" s="155"/>
      <c r="P32" s="61"/>
      <c r="Q32" s="155"/>
      <c r="R32" s="156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F32" s="14"/>
      <c r="AG32" s="7"/>
      <c r="AH32" s="8"/>
      <c r="AI32" s="8"/>
      <c r="AJ32" s="8"/>
      <c r="AK32" s="8"/>
      <c r="AL32" s="8"/>
      <c r="AM32" s="8"/>
      <c r="AN32" s="8"/>
      <c r="AO32" s="8"/>
      <c r="AP32" s="11"/>
      <c r="AQ32" s="14"/>
      <c r="AR32" s="7"/>
      <c r="AS32" s="8"/>
      <c r="AT32" s="386" t="s">
        <v>17</v>
      </c>
      <c r="AU32" s="389" t="s">
        <v>19</v>
      </c>
      <c r="AV32" s="261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0</v>
      </c>
      <c r="BE32" s="8">
        <f t="shared" si="63"/>
        <v>0</v>
      </c>
      <c r="BF32" s="8">
        <f t="shared" si="63"/>
        <v>0</v>
      </c>
      <c r="BG32" s="8">
        <f t="shared" si="63"/>
        <v>0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88">
        <f t="shared" si="10"/>
        <v>0</v>
      </c>
      <c r="BL32" s="400">
        <f t="shared" si="11"/>
        <v>0</v>
      </c>
      <c r="BM32" s="8">
        <f t="shared" si="12"/>
        <v>0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23"/>
      <c r="C33" s="81" t="s">
        <v>25</v>
      </c>
      <c r="D33" s="61"/>
      <c r="E33" s="155"/>
      <c r="F33" s="61"/>
      <c r="G33" s="155"/>
      <c r="H33" s="61"/>
      <c r="I33" s="155"/>
      <c r="J33" s="61"/>
      <c r="K33" s="155"/>
      <c r="L33" s="61"/>
      <c r="M33" s="155"/>
      <c r="N33" s="61"/>
      <c r="O33" s="155"/>
      <c r="P33" s="61"/>
      <c r="Q33" s="155"/>
      <c r="R33" s="156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0</v>
      </c>
      <c r="W33" s="62">
        <f t="shared" si="57"/>
        <v>0</v>
      </c>
      <c r="X33" s="62">
        <f t="shared" si="58"/>
        <v>0</v>
      </c>
      <c r="Y33" s="41">
        <f t="shared" si="59"/>
        <v>0</v>
      </c>
      <c r="Z33" s="10"/>
      <c r="AA33" s="8"/>
      <c r="AB33" s="8"/>
      <c r="AE33" s="11"/>
      <c r="AF33" s="14"/>
      <c r="AG33" s="7"/>
      <c r="AH33" s="8"/>
      <c r="AI33" s="8"/>
      <c r="AJ33" s="8"/>
      <c r="AK33" s="8"/>
      <c r="AL33" s="8"/>
      <c r="AM33" s="8"/>
      <c r="AN33" s="8"/>
      <c r="AO33" s="8"/>
      <c r="AP33" s="11"/>
      <c r="AQ33" s="14"/>
      <c r="AR33" s="7"/>
      <c r="AS33" s="8"/>
      <c r="AT33" s="386" t="s">
        <v>17</v>
      </c>
      <c r="AU33" s="389" t="s">
        <v>78</v>
      </c>
      <c r="AV33" s="261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8">
        <f t="shared" si="10"/>
        <v>0</v>
      </c>
      <c r="BL33" s="400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23"/>
      <c r="C34" s="81" t="s">
        <v>26</v>
      </c>
      <c r="D34" s="61"/>
      <c r="E34" s="155"/>
      <c r="F34" s="61"/>
      <c r="G34" s="155"/>
      <c r="H34" s="61"/>
      <c r="I34" s="155"/>
      <c r="J34" s="61"/>
      <c r="K34" s="155"/>
      <c r="L34" s="61"/>
      <c r="M34" s="155"/>
      <c r="N34" s="61"/>
      <c r="O34" s="155"/>
      <c r="P34" s="61"/>
      <c r="Q34" s="155"/>
      <c r="R34" s="156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0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0</v>
      </c>
      <c r="Z34" s="10"/>
      <c r="AA34" s="8"/>
      <c r="AB34" s="8"/>
      <c r="AE34" s="11"/>
      <c r="AF34" s="14"/>
      <c r="AG34" s="7"/>
      <c r="AH34" s="8"/>
      <c r="AI34" s="8"/>
      <c r="AJ34" s="8"/>
      <c r="AK34" s="8"/>
      <c r="AL34" s="8"/>
      <c r="AM34" s="8"/>
      <c r="AN34" s="8"/>
      <c r="AO34" s="8"/>
      <c r="AP34" s="11"/>
      <c r="AQ34" s="14"/>
      <c r="AR34" s="7"/>
      <c r="AS34" s="8"/>
      <c r="AT34" s="386" t="s">
        <v>17</v>
      </c>
      <c r="AU34" s="390" t="s">
        <v>85</v>
      </c>
      <c r="AV34" s="394" t="s">
        <v>25</v>
      </c>
      <c r="AW34" s="391">
        <v>0</v>
      </c>
      <c r="AX34" s="391">
        <v>0</v>
      </c>
      <c r="AY34" s="391">
        <v>0</v>
      </c>
      <c r="AZ34" s="391">
        <v>0</v>
      </c>
      <c r="BA34" s="391">
        <v>0</v>
      </c>
      <c r="BB34" s="391">
        <v>0</v>
      </c>
      <c r="BC34" s="391">
        <v>0</v>
      </c>
      <c r="BD34" s="391">
        <v>0</v>
      </c>
      <c r="BE34" s="391">
        <v>0</v>
      </c>
      <c r="BF34" s="391">
        <v>0</v>
      </c>
      <c r="BG34" s="391">
        <v>0</v>
      </c>
      <c r="BH34" s="391">
        <v>0</v>
      </c>
      <c r="BI34" s="391">
        <v>0</v>
      </c>
      <c r="BJ34" s="391">
        <v>0</v>
      </c>
      <c r="BK34" s="388">
        <f t="shared" si="10"/>
        <v>0</v>
      </c>
      <c r="BL34" s="400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23"/>
      <c r="C35" s="81" t="s">
        <v>56</v>
      </c>
      <c r="D35" s="61"/>
      <c r="E35" s="155"/>
      <c r="F35" s="61"/>
      <c r="G35" s="155"/>
      <c r="H35" s="61"/>
      <c r="I35" s="155"/>
      <c r="J35" s="61"/>
      <c r="K35" s="155"/>
      <c r="L35" s="61"/>
      <c r="M35" s="155"/>
      <c r="N35" s="61"/>
      <c r="O35" s="155"/>
      <c r="P35" s="61"/>
      <c r="Q35" s="155"/>
      <c r="R35" s="156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F35" s="14"/>
      <c r="AG35" s="7"/>
      <c r="AH35" s="8"/>
      <c r="AI35" s="8"/>
      <c r="AJ35" s="8"/>
      <c r="AK35" s="8"/>
      <c r="AL35" s="8"/>
      <c r="AM35" s="8"/>
      <c r="AN35" s="8"/>
      <c r="AO35" s="8"/>
      <c r="AP35" s="11"/>
      <c r="AQ35" s="14"/>
      <c r="AR35" s="7"/>
      <c r="AS35" s="8"/>
      <c r="AT35" s="386" t="s">
        <v>17</v>
      </c>
      <c r="AU35" s="266" t="s">
        <v>79</v>
      </c>
      <c r="AV35" s="261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8">
        <f t="shared" si="10"/>
        <v>0</v>
      </c>
      <c r="BL35" s="400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23"/>
      <c r="C36" s="81" t="s">
        <v>54</v>
      </c>
      <c r="D36" s="61"/>
      <c r="E36" s="155"/>
      <c r="F36" s="61"/>
      <c r="G36" s="155"/>
      <c r="H36" s="61"/>
      <c r="I36" s="155"/>
      <c r="J36" s="61"/>
      <c r="K36" s="155"/>
      <c r="L36" s="61"/>
      <c r="M36" s="155"/>
      <c r="N36" s="61"/>
      <c r="O36" s="155"/>
      <c r="P36" s="61"/>
      <c r="Q36" s="155"/>
      <c r="R36" s="157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F36" s="14"/>
      <c r="AG36" s="7"/>
      <c r="AH36" s="8"/>
      <c r="AI36" s="8"/>
      <c r="AJ36" s="8"/>
      <c r="AK36" s="8"/>
      <c r="AL36" s="8"/>
      <c r="AM36" s="8"/>
      <c r="AN36" s="8"/>
      <c r="AO36" s="8"/>
      <c r="AP36" s="11"/>
      <c r="AQ36" s="14"/>
      <c r="AR36" s="7"/>
      <c r="AS36" s="8"/>
      <c r="AT36" s="386" t="s">
        <v>17</v>
      </c>
      <c r="AU36" s="389" t="s">
        <v>77</v>
      </c>
      <c r="AV36" s="261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88">
        <f t="shared" si="10"/>
        <v>0</v>
      </c>
      <c r="BL36" s="400">
        <f t="shared" si="11"/>
        <v>0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23"/>
      <c r="C37" s="88" t="s">
        <v>0</v>
      </c>
      <c r="D37" s="65">
        <f>SUM(D28:D34,D36)</f>
        <v>0</v>
      </c>
      <c r="E37" s="67">
        <f t="shared" ref="E37:G37" si="67">SUM(E28:E34,E36)</f>
        <v>0</v>
      </c>
      <c r="F37" s="65">
        <f t="shared" si="67"/>
        <v>0</v>
      </c>
      <c r="G37" s="67">
        <f t="shared" si="67"/>
        <v>0</v>
      </c>
      <c r="H37" s="65">
        <f>SUM(H28:H34,H36)</f>
        <v>0</v>
      </c>
      <c r="I37" s="67">
        <f t="shared" ref="I37" si="68">SUM(I28:I34,I36)</f>
        <v>0</v>
      </c>
      <c r="J37" s="65">
        <f>SUM(J28:J34,J36)</f>
        <v>0</v>
      </c>
      <c r="K37" s="67">
        <f t="shared" ref="K37:M37" si="69">SUM(K28:K34,K36)</f>
        <v>0</v>
      </c>
      <c r="L37" s="65">
        <f t="shared" si="69"/>
        <v>0</v>
      </c>
      <c r="M37" s="67">
        <f t="shared" si="69"/>
        <v>0</v>
      </c>
      <c r="N37" s="65">
        <f>SUM(N28:N34,N36)</f>
        <v>0</v>
      </c>
      <c r="O37" s="67">
        <f t="shared" ref="O37:Q37" si="70">SUM(O28:O34,O36)</f>
        <v>0</v>
      </c>
      <c r="P37" s="65">
        <f t="shared" si="70"/>
        <v>0</v>
      </c>
      <c r="Q37" s="67">
        <f t="shared" si="70"/>
        <v>0</v>
      </c>
      <c r="R37" s="187">
        <f t="shared" ref="R37" si="71">SUM(R28:R34,R36)</f>
        <v>0</v>
      </c>
      <c r="S37" s="179">
        <f t="shared" ref="S37" si="72">SUM(S28:S34,S36)</f>
        <v>0</v>
      </c>
      <c r="T37" s="179">
        <f t="shared" ref="T37" si="73">SUM(T28:T34,T36)</f>
        <v>0</v>
      </c>
      <c r="U37" s="179">
        <f t="shared" ref="U37:X37" si="74">SUM(U28:U34,U36)</f>
        <v>0</v>
      </c>
      <c r="V37" s="179">
        <f t="shared" si="74"/>
        <v>0</v>
      </c>
      <c r="W37" s="179">
        <f t="shared" si="74"/>
        <v>0</v>
      </c>
      <c r="X37" s="179">
        <f t="shared" si="74"/>
        <v>0</v>
      </c>
      <c r="Y37" s="180">
        <f t="shared" si="59"/>
        <v>0</v>
      </c>
      <c r="Z37" s="17" t="e">
        <f>(Y32+Y31+Y30+Y36)/Y37*100</f>
        <v>#DIV/0!</v>
      </c>
      <c r="AA37" s="8"/>
      <c r="AB37" s="8"/>
      <c r="AC37" s="8"/>
      <c r="AD37" s="8"/>
      <c r="AE37" s="11"/>
      <c r="AF37" s="12"/>
      <c r="AG37" s="7"/>
      <c r="AH37" s="8"/>
      <c r="AI37" s="8"/>
      <c r="AJ37" s="8"/>
      <c r="AK37" s="8"/>
      <c r="AL37" s="8"/>
      <c r="AM37" s="8"/>
      <c r="AN37" s="8"/>
      <c r="AO37" s="8"/>
      <c r="AP37" s="11"/>
      <c r="AQ37" s="12"/>
      <c r="AR37" s="7"/>
      <c r="AS37" s="8"/>
      <c r="AT37" s="386" t="s">
        <v>17</v>
      </c>
      <c r="AU37" s="389" t="s">
        <v>19</v>
      </c>
      <c r="AV37" s="261" t="s">
        <v>26</v>
      </c>
      <c r="AW37" s="8">
        <f>D68</f>
        <v>0</v>
      </c>
      <c r="AX37" s="8">
        <f t="shared" ref="AX37:BJ37" si="75">E68</f>
        <v>0</v>
      </c>
      <c r="AY37" s="8">
        <f t="shared" si="75"/>
        <v>0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0</v>
      </c>
      <c r="BF37" s="8">
        <f t="shared" si="75"/>
        <v>0</v>
      </c>
      <c r="BG37" s="8">
        <f t="shared" si="75"/>
        <v>0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88">
        <f t="shared" si="10"/>
        <v>0</v>
      </c>
      <c r="BL37" s="400">
        <f t="shared" si="11"/>
        <v>0</v>
      </c>
      <c r="BM37" s="8">
        <f t="shared" si="12"/>
        <v>0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23" t="s">
        <v>50</v>
      </c>
      <c r="C38" s="166" t="s">
        <v>57</v>
      </c>
      <c r="D38" s="167">
        <v>30</v>
      </c>
      <c r="E38" s="170">
        <v>30</v>
      </c>
      <c r="F38" s="167">
        <v>30</v>
      </c>
      <c r="G38" s="170">
        <v>30</v>
      </c>
      <c r="H38" s="167">
        <v>30</v>
      </c>
      <c r="I38" s="170">
        <v>30</v>
      </c>
      <c r="J38" s="167">
        <v>30</v>
      </c>
      <c r="K38" s="170">
        <v>30</v>
      </c>
      <c r="L38" s="167">
        <v>30</v>
      </c>
      <c r="M38" s="170">
        <v>30</v>
      </c>
      <c r="N38" s="167">
        <v>30</v>
      </c>
      <c r="O38" s="170">
        <v>30</v>
      </c>
      <c r="P38" s="167">
        <v>30</v>
      </c>
      <c r="Q38" s="169">
        <v>30</v>
      </c>
      <c r="R38" s="73">
        <v>60</v>
      </c>
      <c r="S38" s="74">
        <v>60</v>
      </c>
      <c r="T38" s="74">
        <v>60</v>
      </c>
      <c r="U38" s="168">
        <v>30</v>
      </c>
      <c r="V38" s="74">
        <v>60</v>
      </c>
      <c r="W38" s="74">
        <v>60</v>
      </c>
      <c r="X38" s="168">
        <v>30</v>
      </c>
      <c r="Y38" s="198"/>
      <c r="Z38" s="17"/>
      <c r="AA38" s="8"/>
      <c r="AB38" s="8"/>
      <c r="AC38" s="8"/>
      <c r="AD38" s="8"/>
      <c r="AE38" s="11"/>
      <c r="AF38" s="12"/>
      <c r="AG38" s="7"/>
      <c r="AH38" s="8"/>
      <c r="AI38" s="8"/>
      <c r="AJ38" s="8"/>
      <c r="AK38" s="8"/>
      <c r="AL38" s="8"/>
      <c r="AM38" s="8"/>
      <c r="AN38" s="8"/>
      <c r="AO38" s="8"/>
      <c r="AP38" s="11"/>
      <c r="AQ38" s="12"/>
      <c r="AR38" s="7"/>
      <c r="AS38" s="8"/>
      <c r="AT38" s="386" t="s">
        <v>17</v>
      </c>
      <c r="AU38" s="389" t="s">
        <v>78</v>
      </c>
      <c r="AV38" s="261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8">
        <f t="shared" si="10"/>
        <v>0</v>
      </c>
      <c r="BL38" s="400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23"/>
      <c r="C39" s="81" t="s">
        <v>6</v>
      </c>
      <c r="D39" s="61"/>
      <c r="E39" s="155"/>
      <c r="F39" s="61"/>
      <c r="G39" s="155"/>
      <c r="H39" s="61"/>
      <c r="I39" s="155"/>
      <c r="J39" s="61"/>
      <c r="K39" s="155"/>
      <c r="L39" s="61"/>
      <c r="M39" s="155"/>
      <c r="N39" s="61"/>
      <c r="O39" s="155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62">
        <f t="shared" ref="X39:X47" si="83">SUM(P39:Q39)</f>
        <v>0</v>
      </c>
      <c r="Y39" s="199">
        <f t="shared" ref="Y39:Y49" si="84">SUM(R39:X39)</f>
        <v>0</v>
      </c>
      <c r="Z39" s="17"/>
      <c r="AA39" s="8"/>
      <c r="AB39" s="8"/>
      <c r="AC39" s="8"/>
      <c r="AD39" s="8"/>
      <c r="AE39" s="11"/>
      <c r="AF39" s="12"/>
      <c r="AG39" s="7"/>
      <c r="AH39" s="8"/>
      <c r="AI39" s="8"/>
      <c r="AJ39" s="8"/>
      <c r="AK39" s="8"/>
      <c r="AL39" s="8"/>
      <c r="AM39" s="8"/>
      <c r="AN39" s="8"/>
      <c r="AO39" s="8"/>
      <c r="AP39" s="11"/>
      <c r="AQ39" s="12"/>
      <c r="AR39" s="7"/>
      <c r="AS39" s="8"/>
      <c r="AT39" s="386" t="s">
        <v>17</v>
      </c>
      <c r="AU39" s="390" t="s">
        <v>85</v>
      </c>
      <c r="AV39" s="394" t="s">
        <v>26</v>
      </c>
      <c r="AW39" s="391">
        <v>0</v>
      </c>
      <c r="AX39" s="391">
        <v>0</v>
      </c>
      <c r="AY39" s="391">
        <v>0</v>
      </c>
      <c r="AZ39" s="391">
        <v>0</v>
      </c>
      <c r="BA39" s="391">
        <v>0</v>
      </c>
      <c r="BB39" s="391">
        <v>0</v>
      </c>
      <c r="BC39" s="391">
        <v>0</v>
      </c>
      <c r="BD39" s="391">
        <v>0</v>
      </c>
      <c r="BE39" s="391">
        <v>0</v>
      </c>
      <c r="BF39" s="391">
        <v>0</v>
      </c>
      <c r="BG39" s="391">
        <v>0</v>
      </c>
      <c r="BH39" s="391">
        <v>0</v>
      </c>
      <c r="BI39" s="391">
        <v>0</v>
      </c>
      <c r="BJ39" s="391">
        <v>0</v>
      </c>
      <c r="BK39" s="388">
        <f t="shared" si="10"/>
        <v>0</v>
      </c>
      <c r="BL39" s="400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23"/>
      <c r="C40" s="81" t="s">
        <v>7</v>
      </c>
      <c r="D40" s="61"/>
      <c r="E40" s="155"/>
      <c r="F40" s="61"/>
      <c r="G40" s="155"/>
      <c r="H40" s="61"/>
      <c r="I40" s="155"/>
      <c r="J40" s="61"/>
      <c r="K40" s="155"/>
      <c r="L40" s="61"/>
      <c r="M40" s="155"/>
      <c r="N40" s="61"/>
      <c r="O40" s="155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62">
        <f t="shared" si="83"/>
        <v>0</v>
      </c>
      <c r="Y40" s="199">
        <f t="shared" si="84"/>
        <v>0</v>
      </c>
      <c r="Z40" s="17"/>
      <c r="AA40" s="8"/>
      <c r="AB40" s="8"/>
      <c r="AC40" s="8"/>
      <c r="AD40" s="8"/>
      <c r="AE40" s="11"/>
      <c r="AF40" s="12"/>
      <c r="AG40" s="7"/>
      <c r="AH40" s="8"/>
      <c r="AI40" s="8"/>
      <c r="AJ40" s="8"/>
      <c r="AK40" s="8"/>
      <c r="AL40" s="8"/>
      <c r="AM40" s="8"/>
      <c r="AN40" s="8"/>
      <c r="AO40" s="8"/>
      <c r="AP40" s="11"/>
      <c r="AQ40" s="12"/>
      <c r="AR40" s="7"/>
      <c r="AS40" s="8"/>
      <c r="AT40" s="386" t="s">
        <v>17</v>
      </c>
      <c r="AU40" s="266" t="s">
        <v>79</v>
      </c>
      <c r="AV40" s="261" t="s">
        <v>56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8">
        <f t="shared" si="10"/>
        <v>0</v>
      </c>
      <c r="BL40" s="400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23"/>
      <c r="C41" s="81" t="s">
        <v>8</v>
      </c>
      <c r="D41" s="61"/>
      <c r="E41" s="155"/>
      <c r="F41" s="61"/>
      <c r="G41" s="155"/>
      <c r="H41" s="61"/>
      <c r="I41" s="155"/>
      <c r="J41" s="61"/>
      <c r="K41" s="155"/>
      <c r="L41" s="61"/>
      <c r="M41" s="155"/>
      <c r="N41" s="61"/>
      <c r="O41" s="155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62">
        <f t="shared" si="83"/>
        <v>0</v>
      </c>
      <c r="Y41" s="199">
        <f t="shared" si="84"/>
        <v>0</v>
      </c>
      <c r="Z41" s="17"/>
      <c r="AA41" s="8"/>
      <c r="AB41" s="8"/>
      <c r="AC41" s="8"/>
      <c r="AD41" s="8"/>
      <c r="AE41" s="11"/>
      <c r="AF41" s="12"/>
      <c r="AG41" s="7"/>
      <c r="AH41" s="8"/>
      <c r="AI41" s="8"/>
      <c r="AJ41" s="8"/>
      <c r="AK41" s="8"/>
      <c r="AL41" s="8"/>
      <c r="AM41" s="8"/>
      <c r="AN41" s="8"/>
      <c r="AO41" s="8"/>
      <c r="AP41" s="11"/>
      <c r="AQ41" s="12"/>
      <c r="AR41" s="7"/>
      <c r="AS41" s="8"/>
      <c r="AT41" s="386" t="s">
        <v>17</v>
      </c>
      <c r="AU41" s="389" t="s">
        <v>77</v>
      </c>
      <c r="AV41" s="261" t="s">
        <v>56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8">
        <f t="shared" si="10"/>
        <v>0</v>
      </c>
      <c r="BL41" s="400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23"/>
      <c r="C42" s="81" t="s">
        <v>9</v>
      </c>
      <c r="D42" s="61"/>
      <c r="E42" s="155"/>
      <c r="F42" s="61"/>
      <c r="G42" s="155"/>
      <c r="H42" s="61"/>
      <c r="I42" s="155"/>
      <c r="J42" s="61"/>
      <c r="K42" s="155"/>
      <c r="L42" s="61"/>
      <c r="M42" s="155"/>
      <c r="N42" s="61"/>
      <c r="O42" s="155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62">
        <f t="shared" si="83"/>
        <v>0</v>
      </c>
      <c r="Y42" s="199">
        <f t="shared" si="84"/>
        <v>0</v>
      </c>
      <c r="Z42" s="17"/>
      <c r="AA42" s="8"/>
      <c r="AB42" s="8"/>
      <c r="AC42" s="8"/>
      <c r="AD42" s="8"/>
      <c r="AE42" s="11"/>
      <c r="AF42" s="12"/>
      <c r="AG42" s="7"/>
      <c r="AH42" s="8"/>
      <c r="AI42" s="8"/>
      <c r="AJ42" s="8"/>
      <c r="AK42" s="8"/>
      <c r="AL42" s="8"/>
      <c r="AM42" s="8"/>
      <c r="AN42" s="8"/>
      <c r="AO42" s="8"/>
      <c r="AP42" s="11"/>
      <c r="AQ42" s="12"/>
      <c r="AR42" s="7"/>
      <c r="AS42" s="8"/>
      <c r="AT42" s="386" t="s">
        <v>17</v>
      </c>
      <c r="AU42" s="389" t="s">
        <v>19</v>
      </c>
      <c r="AV42" s="261" t="s">
        <v>56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8">
        <f t="shared" si="10"/>
        <v>0</v>
      </c>
      <c r="BL42" s="400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23"/>
      <c r="C43" s="82" t="s">
        <v>10</v>
      </c>
      <c r="D43" s="61"/>
      <c r="E43" s="155"/>
      <c r="F43" s="61"/>
      <c r="G43" s="155"/>
      <c r="H43" s="61"/>
      <c r="I43" s="155"/>
      <c r="J43" s="61"/>
      <c r="K43" s="155"/>
      <c r="L43" s="61"/>
      <c r="M43" s="155"/>
      <c r="N43" s="61"/>
      <c r="O43" s="155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62">
        <f t="shared" si="83"/>
        <v>0</v>
      </c>
      <c r="Y43" s="199">
        <f t="shared" si="84"/>
        <v>0</v>
      </c>
      <c r="Z43" s="17"/>
      <c r="AA43" s="8"/>
      <c r="AB43" s="8"/>
      <c r="AC43" s="8"/>
      <c r="AD43" s="8"/>
      <c r="AE43" s="11"/>
      <c r="AF43" s="12"/>
      <c r="AG43" s="7"/>
      <c r="AH43" s="8"/>
      <c r="AI43" s="8"/>
      <c r="AJ43" s="8"/>
      <c r="AK43" s="8"/>
      <c r="AL43" s="8"/>
      <c r="AM43" s="8"/>
      <c r="AN43" s="8"/>
      <c r="AO43" s="8"/>
      <c r="AP43" s="11"/>
      <c r="AQ43" s="12"/>
      <c r="AR43" s="7"/>
      <c r="AS43" s="8"/>
      <c r="AT43" s="386" t="s">
        <v>17</v>
      </c>
      <c r="AU43" s="389" t="s">
        <v>78</v>
      </c>
      <c r="AV43" s="261" t="s">
        <v>56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8">
        <f t="shared" si="10"/>
        <v>0</v>
      </c>
      <c r="BL43" s="400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23"/>
      <c r="C44" s="81" t="s">
        <v>25</v>
      </c>
      <c r="D44" s="61"/>
      <c r="E44" s="155"/>
      <c r="F44" s="61"/>
      <c r="G44" s="155"/>
      <c r="H44" s="61"/>
      <c r="I44" s="155"/>
      <c r="J44" s="61"/>
      <c r="K44" s="155"/>
      <c r="L44" s="61"/>
      <c r="M44" s="155"/>
      <c r="N44" s="61"/>
      <c r="O44" s="155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62">
        <f t="shared" si="83"/>
        <v>0</v>
      </c>
      <c r="Y44" s="199">
        <f t="shared" si="84"/>
        <v>0</v>
      </c>
      <c r="Z44" s="17"/>
      <c r="AA44" s="8"/>
      <c r="AB44" s="8"/>
      <c r="AC44" s="8"/>
      <c r="AD44" s="8"/>
      <c r="AE44" s="11"/>
      <c r="AF44" s="12"/>
      <c r="AG44" s="7"/>
      <c r="AH44" s="8"/>
      <c r="AI44" s="8"/>
      <c r="AJ44" s="8"/>
      <c r="AK44" s="8"/>
      <c r="AL44" s="8"/>
      <c r="AM44" s="8"/>
      <c r="AN44" s="8"/>
      <c r="AO44" s="8"/>
      <c r="AP44" s="11"/>
      <c r="AQ44" s="12"/>
      <c r="AR44" s="7"/>
      <c r="AS44" s="8"/>
      <c r="AT44" s="386" t="s">
        <v>17</v>
      </c>
      <c r="AU44" s="390" t="s">
        <v>85</v>
      </c>
      <c r="AV44" s="394" t="s">
        <v>56</v>
      </c>
      <c r="AW44" s="391">
        <v>0</v>
      </c>
      <c r="AX44" s="391">
        <v>0</v>
      </c>
      <c r="AY44" s="391">
        <v>0</v>
      </c>
      <c r="AZ44" s="391">
        <v>0</v>
      </c>
      <c r="BA44" s="391">
        <v>0</v>
      </c>
      <c r="BB44" s="391">
        <v>0</v>
      </c>
      <c r="BC44" s="391">
        <v>0</v>
      </c>
      <c r="BD44" s="391">
        <v>0</v>
      </c>
      <c r="BE44" s="391">
        <v>0</v>
      </c>
      <c r="BF44" s="391">
        <v>0</v>
      </c>
      <c r="BG44" s="391">
        <v>0</v>
      </c>
      <c r="BH44" s="391">
        <v>0</v>
      </c>
      <c r="BI44" s="391">
        <v>0</v>
      </c>
      <c r="BJ44" s="391">
        <v>0</v>
      </c>
      <c r="BK44" s="388">
        <f t="shared" si="10"/>
        <v>0</v>
      </c>
      <c r="BL44" s="400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23"/>
      <c r="C45" s="81" t="s">
        <v>26</v>
      </c>
      <c r="D45" s="61"/>
      <c r="E45" s="155"/>
      <c r="F45" s="61"/>
      <c r="G45" s="155"/>
      <c r="H45" s="61"/>
      <c r="I45" s="155"/>
      <c r="J45" s="61"/>
      <c r="K45" s="155"/>
      <c r="L45" s="61"/>
      <c r="M45" s="155"/>
      <c r="N45" s="61"/>
      <c r="O45" s="155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62">
        <f t="shared" si="83"/>
        <v>0</v>
      </c>
      <c r="Y45" s="199">
        <f t="shared" si="84"/>
        <v>0</v>
      </c>
      <c r="Z45" s="17"/>
      <c r="AA45" s="8"/>
      <c r="AB45" s="8"/>
      <c r="AC45" s="8"/>
      <c r="AD45" s="8"/>
      <c r="AE45" s="11"/>
      <c r="AF45" s="12"/>
      <c r="AG45" s="7"/>
      <c r="AH45" s="8"/>
      <c r="AI45" s="8"/>
      <c r="AJ45" s="8"/>
      <c r="AK45" s="8"/>
      <c r="AL45" s="8"/>
      <c r="AM45" s="8"/>
      <c r="AN45" s="8"/>
      <c r="AO45" s="8"/>
      <c r="AP45" s="11"/>
      <c r="AQ45" s="12"/>
      <c r="AR45" s="7"/>
      <c r="AS45" s="8"/>
      <c r="AT45" s="386" t="s">
        <v>17</v>
      </c>
      <c r="AU45" s="266" t="s">
        <v>79</v>
      </c>
      <c r="AV45" s="389" t="s">
        <v>54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8">
        <f t="shared" si="10"/>
        <v>0</v>
      </c>
      <c r="BL45" s="400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23"/>
      <c r="C46" s="81" t="s">
        <v>56</v>
      </c>
      <c r="D46" s="61"/>
      <c r="E46" s="155"/>
      <c r="F46" s="61"/>
      <c r="G46" s="155"/>
      <c r="H46" s="61"/>
      <c r="I46" s="155"/>
      <c r="J46" s="61"/>
      <c r="K46" s="155"/>
      <c r="L46" s="61"/>
      <c r="M46" s="155"/>
      <c r="N46" s="61"/>
      <c r="O46" s="155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62">
        <f t="shared" si="83"/>
        <v>0</v>
      </c>
      <c r="Y46" s="199">
        <f t="shared" si="84"/>
        <v>0</v>
      </c>
      <c r="Z46" s="17"/>
      <c r="AA46" s="8"/>
      <c r="AB46" s="8"/>
      <c r="AC46" s="8"/>
      <c r="AD46" s="8"/>
      <c r="AE46" s="11"/>
      <c r="AF46" s="12"/>
      <c r="AG46" s="7"/>
      <c r="AH46" s="8"/>
      <c r="AI46" s="8"/>
      <c r="AJ46" s="8"/>
      <c r="AK46" s="8"/>
      <c r="AL46" s="8"/>
      <c r="AM46" s="8"/>
      <c r="AN46" s="8"/>
      <c r="AO46" s="8"/>
      <c r="AP46" s="11"/>
      <c r="AQ46" s="12"/>
      <c r="AR46" s="7"/>
      <c r="AS46" s="8"/>
      <c r="AT46" s="386" t="s">
        <v>17</v>
      </c>
      <c r="AU46" s="389" t="s">
        <v>77</v>
      </c>
      <c r="AV46" s="389" t="s">
        <v>54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8">
        <f t="shared" si="10"/>
        <v>0</v>
      </c>
      <c r="BL46" s="400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23"/>
      <c r="C47" s="81" t="s">
        <v>54</v>
      </c>
      <c r="D47" s="61"/>
      <c r="E47" s="155"/>
      <c r="F47" s="61"/>
      <c r="G47" s="155"/>
      <c r="H47" s="61"/>
      <c r="I47" s="155"/>
      <c r="J47" s="61"/>
      <c r="K47" s="155"/>
      <c r="L47" s="61"/>
      <c r="M47" s="155"/>
      <c r="N47" s="61"/>
      <c r="O47" s="155"/>
      <c r="P47" s="61"/>
      <c r="Q47" s="83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72">
        <f t="shared" si="83"/>
        <v>0</v>
      </c>
      <c r="Y47" s="199">
        <f t="shared" si="84"/>
        <v>0</v>
      </c>
      <c r="Z47" s="17"/>
      <c r="AA47" s="8"/>
      <c r="AB47" s="8"/>
      <c r="AC47" s="8"/>
      <c r="AD47" s="8"/>
      <c r="AE47" s="11"/>
      <c r="AF47" s="12"/>
      <c r="AG47" s="7"/>
      <c r="AH47" s="8"/>
      <c r="AI47" s="8"/>
      <c r="AJ47" s="8"/>
      <c r="AK47" s="8"/>
      <c r="AL47" s="8"/>
      <c r="AM47" s="8"/>
      <c r="AN47" s="8"/>
      <c r="AO47" s="8"/>
      <c r="AP47" s="11"/>
      <c r="AQ47" s="12"/>
      <c r="AR47" s="7"/>
      <c r="AS47" s="8"/>
      <c r="AT47" s="386" t="s">
        <v>17</v>
      </c>
      <c r="AU47" s="389" t="s">
        <v>19</v>
      </c>
      <c r="AV47" s="389" t="s">
        <v>54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8">
        <f t="shared" si="10"/>
        <v>0</v>
      </c>
      <c r="BL47" s="400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23"/>
      <c r="C48" s="88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4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66">
        <f t="shared" si="99"/>
        <v>0</v>
      </c>
      <c r="Y48" s="200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12"/>
      <c r="AG48" s="7"/>
      <c r="AH48" s="8"/>
      <c r="AI48" s="8"/>
      <c r="AJ48" s="8"/>
      <c r="AK48" s="8"/>
      <c r="AL48" s="8"/>
      <c r="AM48" s="8"/>
      <c r="AN48" s="8"/>
      <c r="AO48" s="8"/>
      <c r="AP48" s="11"/>
      <c r="AQ48" s="12"/>
      <c r="AR48" s="7"/>
      <c r="AS48" s="8"/>
      <c r="AT48" s="386" t="s">
        <v>17</v>
      </c>
      <c r="AU48" s="389" t="s">
        <v>78</v>
      </c>
      <c r="AV48" s="389" t="s">
        <v>54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8">
        <f t="shared" si="10"/>
        <v>0</v>
      </c>
      <c r="BL48" s="400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11" t="s">
        <v>12</v>
      </c>
      <c r="C49" s="412"/>
      <c r="D49" s="78">
        <f t="shared" ref="D49:I49" si="101">D37+D26+D15+D48</f>
        <v>0</v>
      </c>
      <c r="E49" s="80">
        <f t="shared" si="101"/>
        <v>0</v>
      </c>
      <c r="F49" s="78">
        <f t="shared" si="101"/>
        <v>0</v>
      </c>
      <c r="G49" s="80">
        <f t="shared" si="101"/>
        <v>0</v>
      </c>
      <c r="H49" s="78">
        <f t="shared" si="101"/>
        <v>0</v>
      </c>
      <c r="I49" s="80">
        <f t="shared" si="101"/>
        <v>0</v>
      </c>
      <c r="J49" s="78">
        <f t="shared" ref="J49:Q49" si="102">J37+J26+J15+J48</f>
        <v>0</v>
      </c>
      <c r="K49" s="80">
        <f t="shared" si="102"/>
        <v>0</v>
      </c>
      <c r="L49" s="78">
        <f t="shared" si="102"/>
        <v>0</v>
      </c>
      <c r="M49" s="80">
        <f t="shared" si="102"/>
        <v>0</v>
      </c>
      <c r="N49" s="78">
        <f t="shared" si="102"/>
        <v>0</v>
      </c>
      <c r="O49" s="80">
        <f t="shared" si="102"/>
        <v>0</v>
      </c>
      <c r="P49" s="78">
        <f t="shared" si="102"/>
        <v>0</v>
      </c>
      <c r="Q49" s="85">
        <f t="shared" si="102"/>
        <v>0</v>
      </c>
      <c r="R49" s="78">
        <f t="shared" ref="R49:T49" si="103">R37+R26+R15+R48</f>
        <v>0</v>
      </c>
      <c r="S49" s="79">
        <f t="shared" si="103"/>
        <v>0</v>
      </c>
      <c r="T49" s="79">
        <f t="shared" si="103"/>
        <v>0</v>
      </c>
      <c r="U49" s="79">
        <f t="shared" ref="U49:X49" si="104">U37+U26+U15+U48</f>
        <v>0</v>
      </c>
      <c r="V49" s="79">
        <f t="shared" si="104"/>
        <v>0</v>
      </c>
      <c r="W49" s="79">
        <f t="shared" si="104"/>
        <v>0</v>
      </c>
      <c r="X49" s="79">
        <f t="shared" si="104"/>
        <v>0</v>
      </c>
      <c r="Y49" s="201">
        <f t="shared" si="84"/>
        <v>0</v>
      </c>
      <c r="Z49" s="21" t="e">
        <f>(Y32+Y31+Y30+Y21+Y20+Y19+Y10+Y9+Y8+Y41+Y42+Y43+Y14+Y25+Y36+Y47)/Y49*100</f>
        <v>#DIV/0!</v>
      </c>
      <c r="AA49" s="8"/>
      <c r="AB49" s="8"/>
      <c r="AC49" s="8"/>
      <c r="AD49" s="8"/>
      <c r="AE49" s="11"/>
      <c r="AF49" s="14"/>
      <c r="AG49" s="7"/>
      <c r="AH49" s="8"/>
      <c r="AI49" s="8"/>
      <c r="AJ49" s="8"/>
      <c r="AK49" s="8"/>
      <c r="AL49" s="8"/>
      <c r="AM49" s="8"/>
      <c r="AN49" s="8"/>
      <c r="AO49" s="8"/>
      <c r="AP49" s="11"/>
      <c r="AQ49" s="14"/>
      <c r="AR49" s="7"/>
      <c r="AS49" s="8"/>
      <c r="AT49" s="386" t="s">
        <v>17</v>
      </c>
      <c r="AU49" s="390" t="s">
        <v>85</v>
      </c>
      <c r="AV49" s="390" t="s">
        <v>54</v>
      </c>
      <c r="AW49" s="391">
        <v>0</v>
      </c>
      <c r="AX49" s="391">
        <v>0</v>
      </c>
      <c r="AY49" s="391">
        <v>0</v>
      </c>
      <c r="AZ49" s="391">
        <v>0</v>
      </c>
      <c r="BA49" s="391">
        <v>0</v>
      </c>
      <c r="BB49" s="391">
        <v>0</v>
      </c>
      <c r="BC49" s="391">
        <v>0</v>
      </c>
      <c r="BD49" s="391">
        <v>0</v>
      </c>
      <c r="BE49" s="391">
        <v>0</v>
      </c>
      <c r="BF49" s="391">
        <v>0</v>
      </c>
      <c r="BG49" s="391">
        <v>0</v>
      </c>
      <c r="BH49" s="391">
        <v>0</v>
      </c>
      <c r="BI49" s="391">
        <v>0</v>
      </c>
      <c r="BJ49" s="391">
        <v>0</v>
      </c>
      <c r="BK49" s="388">
        <f t="shared" si="10"/>
        <v>0</v>
      </c>
      <c r="BL49" s="400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21" t="s">
        <v>30</v>
      </c>
      <c r="C50" s="166" t="s">
        <v>57</v>
      </c>
      <c r="D50" s="167">
        <v>30</v>
      </c>
      <c r="E50" s="170">
        <v>30</v>
      </c>
      <c r="F50" s="167">
        <v>30</v>
      </c>
      <c r="G50" s="170">
        <v>30</v>
      </c>
      <c r="H50" s="167">
        <v>30</v>
      </c>
      <c r="I50" s="170">
        <v>30</v>
      </c>
      <c r="J50" s="167">
        <v>30</v>
      </c>
      <c r="K50" s="170">
        <v>30</v>
      </c>
      <c r="L50" s="167">
        <v>30</v>
      </c>
      <c r="M50" s="170">
        <v>30</v>
      </c>
      <c r="N50" s="167">
        <v>30</v>
      </c>
      <c r="O50" s="170">
        <v>30</v>
      </c>
      <c r="P50" s="167">
        <v>30</v>
      </c>
      <c r="Q50" s="170">
        <v>30</v>
      </c>
      <c r="R50" s="189">
        <v>60</v>
      </c>
      <c r="S50" s="164">
        <v>60</v>
      </c>
      <c r="T50" s="164">
        <v>60</v>
      </c>
      <c r="U50" s="196">
        <v>30</v>
      </c>
      <c r="V50" s="164">
        <v>60</v>
      </c>
      <c r="W50" s="164">
        <v>60</v>
      </c>
      <c r="X50" s="196">
        <v>30</v>
      </c>
      <c r="Y50" s="197"/>
      <c r="Z50" s="21"/>
      <c r="AA50" s="8"/>
      <c r="AB50" s="8"/>
      <c r="AC50" s="8"/>
      <c r="AD50" s="8"/>
      <c r="AE50" s="11"/>
      <c r="AF50" s="14"/>
      <c r="AG50" s="7"/>
      <c r="AH50" s="8"/>
      <c r="AI50" s="8"/>
      <c r="AJ50" s="8"/>
      <c r="AK50" s="8"/>
      <c r="AL50" s="8"/>
      <c r="AM50" s="8"/>
      <c r="AN50" s="8"/>
      <c r="AO50" s="8"/>
      <c r="AP50" s="11"/>
      <c r="AQ50" s="14"/>
      <c r="AR50" s="7"/>
      <c r="AS50" s="8"/>
      <c r="AT50" s="386" t="s">
        <v>17</v>
      </c>
      <c r="AU50" s="266" t="s">
        <v>79</v>
      </c>
      <c r="AV50" s="389" t="s">
        <v>88</v>
      </c>
      <c r="AW50" s="391">
        <v>0</v>
      </c>
      <c r="AX50" s="391">
        <v>0</v>
      </c>
      <c r="AY50" s="391">
        <v>0</v>
      </c>
      <c r="AZ50" s="391">
        <v>0</v>
      </c>
      <c r="BA50" s="391">
        <v>0</v>
      </c>
      <c r="BB50" s="391">
        <v>0</v>
      </c>
      <c r="BC50" s="391">
        <v>0</v>
      </c>
      <c r="BD50" s="391">
        <v>0</v>
      </c>
      <c r="BE50" s="391">
        <v>0</v>
      </c>
      <c r="BF50" s="391">
        <v>0</v>
      </c>
      <c r="BG50" s="391">
        <v>0</v>
      </c>
      <c r="BH50" s="391">
        <v>0</v>
      </c>
      <c r="BI50" s="391">
        <v>0</v>
      </c>
      <c r="BJ50" s="391">
        <v>0</v>
      </c>
      <c r="BK50" s="388">
        <f t="shared" si="10"/>
        <v>0</v>
      </c>
      <c r="BL50" s="400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09"/>
      <c r="C51" s="81" t="s">
        <v>6</v>
      </c>
      <c r="D51" s="61"/>
      <c r="E51" s="155"/>
      <c r="F51" s="61"/>
      <c r="G51" s="155"/>
      <c r="H51" s="61"/>
      <c r="I51" s="155"/>
      <c r="J51" s="61"/>
      <c r="K51" s="155"/>
      <c r="L51" s="61"/>
      <c r="M51" s="155"/>
      <c r="N51" s="61"/>
      <c r="O51" s="155"/>
      <c r="P51" s="61"/>
      <c r="Q51" s="155"/>
      <c r="R51" s="156">
        <f t="shared" ref="R51:R59" si="105">SUM(D51:E51)</f>
        <v>0</v>
      </c>
      <c r="S51" s="62">
        <f t="shared" ref="S51:S59" si="106">SUM(F51:G51)</f>
        <v>0</v>
      </c>
      <c r="T51" s="62">
        <f t="shared" ref="T51:T59" si="107">SUM(H51:I51)</f>
        <v>0</v>
      </c>
      <c r="U51" s="62">
        <f t="shared" ref="U51:U59" si="108">SUM(J51:K51)</f>
        <v>0</v>
      </c>
      <c r="V51" s="62">
        <f t="shared" ref="V51:V59" si="109">SUM(L51:M51)</f>
        <v>0</v>
      </c>
      <c r="W51" s="62">
        <f t="shared" ref="W51:W59" si="110">SUM(N51:O51)</f>
        <v>0</v>
      </c>
      <c r="X51" s="62">
        <f t="shared" ref="X51:X59" si="111">SUM(P51:Q51)</f>
        <v>0</v>
      </c>
      <c r="Y51" s="41">
        <f t="shared" ref="Y51:Y60" si="112">SUM(R51:X51)</f>
        <v>0</v>
      </c>
      <c r="Z51" s="10"/>
      <c r="AC51" s="8"/>
      <c r="AD51" s="8"/>
      <c r="AT51" s="386" t="s">
        <v>17</v>
      </c>
      <c r="AU51" s="389" t="s">
        <v>77</v>
      </c>
      <c r="AV51" s="389" t="s">
        <v>88</v>
      </c>
      <c r="AW51" s="391">
        <v>0</v>
      </c>
      <c r="AX51" s="391">
        <v>0</v>
      </c>
      <c r="AY51" s="391">
        <v>0</v>
      </c>
      <c r="AZ51" s="391">
        <v>0</v>
      </c>
      <c r="BA51" s="391">
        <v>0</v>
      </c>
      <c r="BB51" s="391">
        <v>0</v>
      </c>
      <c r="BC51" s="391">
        <v>0</v>
      </c>
      <c r="BD51" s="391">
        <v>0</v>
      </c>
      <c r="BE51" s="391">
        <v>0</v>
      </c>
      <c r="BF51" s="391">
        <v>0</v>
      </c>
      <c r="BG51" s="391">
        <v>0</v>
      </c>
      <c r="BH51" s="391">
        <v>0</v>
      </c>
      <c r="BI51" s="391">
        <v>0</v>
      </c>
      <c r="BJ51" s="391">
        <v>0</v>
      </c>
      <c r="BK51" s="388">
        <f t="shared" si="10"/>
        <v>0</v>
      </c>
      <c r="BL51" s="400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09"/>
      <c r="C52" s="81" t="s">
        <v>7</v>
      </c>
      <c r="D52" s="61"/>
      <c r="E52" s="155"/>
      <c r="F52" s="61"/>
      <c r="G52" s="155"/>
      <c r="H52" s="61"/>
      <c r="I52" s="155"/>
      <c r="J52" s="61"/>
      <c r="K52" s="155"/>
      <c r="L52" s="61"/>
      <c r="M52" s="155"/>
      <c r="N52" s="61"/>
      <c r="O52" s="155"/>
      <c r="P52" s="61"/>
      <c r="Q52" s="155"/>
      <c r="R52" s="156">
        <f t="shared" si="105"/>
        <v>0</v>
      </c>
      <c r="S52" s="62">
        <f t="shared" si="106"/>
        <v>0</v>
      </c>
      <c r="T52" s="62">
        <f t="shared" si="107"/>
        <v>0</v>
      </c>
      <c r="U52" s="62">
        <f t="shared" si="108"/>
        <v>0</v>
      </c>
      <c r="V52" s="62">
        <f t="shared" si="109"/>
        <v>0</v>
      </c>
      <c r="W52" s="62">
        <f t="shared" si="110"/>
        <v>0</v>
      </c>
      <c r="X52" s="62">
        <f t="shared" si="111"/>
        <v>0</v>
      </c>
      <c r="Y52" s="41">
        <f t="shared" si="112"/>
        <v>0</v>
      </c>
      <c r="Z52" s="10"/>
      <c r="AT52" s="386" t="s">
        <v>17</v>
      </c>
      <c r="AU52" s="389" t="s">
        <v>19</v>
      </c>
      <c r="AV52" s="389" t="s">
        <v>88</v>
      </c>
      <c r="AW52" s="391">
        <v>0</v>
      </c>
      <c r="AX52" s="391">
        <v>0</v>
      </c>
      <c r="AY52" s="391">
        <v>0</v>
      </c>
      <c r="AZ52" s="391">
        <v>0</v>
      </c>
      <c r="BA52" s="391">
        <v>0</v>
      </c>
      <c r="BB52" s="391">
        <v>0</v>
      </c>
      <c r="BC52" s="391">
        <v>0</v>
      </c>
      <c r="BD52" s="391">
        <v>0</v>
      </c>
      <c r="BE52" s="391">
        <v>0</v>
      </c>
      <c r="BF52" s="391">
        <v>0</v>
      </c>
      <c r="BG52" s="391">
        <v>0</v>
      </c>
      <c r="BH52" s="391">
        <v>0</v>
      </c>
      <c r="BI52" s="391">
        <v>0</v>
      </c>
      <c r="BJ52" s="391">
        <v>0</v>
      </c>
      <c r="BK52" s="388">
        <f t="shared" si="10"/>
        <v>0</v>
      </c>
      <c r="BL52" s="400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09"/>
      <c r="C53" s="81" t="s">
        <v>8</v>
      </c>
      <c r="D53" s="61"/>
      <c r="E53" s="155"/>
      <c r="F53" s="61"/>
      <c r="G53" s="155"/>
      <c r="H53" s="61"/>
      <c r="I53" s="155"/>
      <c r="J53" s="61"/>
      <c r="K53" s="155"/>
      <c r="L53" s="61"/>
      <c r="M53" s="155"/>
      <c r="N53" s="61"/>
      <c r="O53" s="155"/>
      <c r="P53" s="61"/>
      <c r="Q53" s="155"/>
      <c r="R53" s="156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0</v>
      </c>
      <c r="Z53" s="10"/>
      <c r="AT53" s="386" t="s">
        <v>17</v>
      </c>
      <c r="AU53" s="389" t="s">
        <v>78</v>
      </c>
      <c r="AV53" s="389" t="s">
        <v>88</v>
      </c>
      <c r="AW53" s="391">
        <v>0</v>
      </c>
      <c r="AX53" s="391">
        <v>0</v>
      </c>
      <c r="AY53" s="391">
        <v>0</v>
      </c>
      <c r="AZ53" s="391">
        <v>0</v>
      </c>
      <c r="BA53" s="391">
        <v>0</v>
      </c>
      <c r="BB53" s="391">
        <v>0</v>
      </c>
      <c r="BC53" s="391">
        <v>0</v>
      </c>
      <c r="BD53" s="391">
        <v>0</v>
      </c>
      <c r="BE53" s="391">
        <v>0</v>
      </c>
      <c r="BF53" s="391">
        <v>0</v>
      </c>
      <c r="BG53" s="391">
        <v>0</v>
      </c>
      <c r="BH53" s="391">
        <v>0</v>
      </c>
      <c r="BI53" s="391">
        <v>0</v>
      </c>
      <c r="BJ53" s="391">
        <v>0</v>
      </c>
      <c r="BK53" s="388">
        <f t="shared" si="10"/>
        <v>0</v>
      </c>
      <c r="BL53" s="400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09"/>
      <c r="C54" s="81" t="s">
        <v>9</v>
      </c>
      <c r="D54" s="61"/>
      <c r="E54" s="155"/>
      <c r="F54" s="61"/>
      <c r="G54" s="155"/>
      <c r="H54" s="61"/>
      <c r="I54" s="155"/>
      <c r="J54" s="61"/>
      <c r="K54" s="155"/>
      <c r="L54" s="61"/>
      <c r="M54" s="155"/>
      <c r="N54" s="61"/>
      <c r="O54" s="155"/>
      <c r="P54" s="61"/>
      <c r="Q54" s="155"/>
      <c r="R54" s="156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6" t="s">
        <v>17</v>
      </c>
      <c r="AU54" s="390" t="s">
        <v>85</v>
      </c>
      <c r="AV54" s="390" t="s">
        <v>88</v>
      </c>
      <c r="AW54" s="391">
        <v>0</v>
      </c>
      <c r="AX54" s="391">
        <v>0</v>
      </c>
      <c r="AY54" s="391">
        <v>0</v>
      </c>
      <c r="AZ54" s="391">
        <v>0</v>
      </c>
      <c r="BA54" s="391">
        <v>0</v>
      </c>
      <c r="BB54" s="391">
        <v>0</v>
      </c>
      <c r="BC54" s="391">
        <v>0</v>
      </c>
      <c r="BD54" s="391">
        <v>0</v>
      </c>
      <c r="BE54" s="391">
        <v>0</v>
      </c>
      <c r="BF54" s="391">
        <v>0</v>
      </c>
      <c r="BG54" s="391">
        <v>0</v>
      </c>
      <c r="BH54" s="391">
        <v>0</v>
      </c>
      <c r="BI54" s="391">
        <v>0</v>
      </c>
      <c r="BJ54" s="391">
        <v>0</v>
      </c>
      <c r="BK54" s="388">
        <f t="shared" si="10"/>
        <v>0</v>
      </c>
      <c r="BL54" s="400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09"/>
      <c r="C55" s="82" t="s">
        <v>10</v>
      </c>
      <c r="D55" s="61"/>
      <c r="E55" s="155"/>
      <c r="F55" s="61"/>
      <c r="G55" s="155"/>
      <c r="H55" s="61"/>
      <c r="I55" s="155"/>
      <c r="J55" s="61"/>
      <c r="K55" s="155"/>
      <c r="L55" s="61"/>
      <c r="M55" s="155"/>
      <c r="N55" s="61"/>
      <c r="O55" s="155"/>
      <c r="P55" s="61"/>
      <c r="Q55" s="155"/>
      <c r="R55" s="156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6" t="s">
        <v>17</v>
      </c>
      <c r="AU55" s="266" t="s">
        <v>79</v>
      </c>
      <c r="AV55" s="389" t="s">
        <v>89</v>
      </c>
      <c r="AW55" s="391">
        <v>0</v>
      </c>
      <c r="AX55" s="391">
        <v>0</v>
      </c>
      <c r="AY55" s="391">
        <v>0</v>
      </c>
      <c r="AZ55" s="391">
        <v>0</v>
      </c>
      <c r="BA55" s="391">
        <v>0</v>
      </c>
      <c r="BB55" s="391">
        <v>0</v>
      </c>
      <c r="BC55" s="391">
        <v>0</v>
      </c>
      <c r="BD55" s="391">
        <v>0</v>
      </c>
      <c r="BE55" s="391">
        <v>0</v>
      </c>
      <c r="BF55" s="391">
        <v>0</v>
      </c>
      <c r="BG55" s="391">
        <v>0</v>
      </c>
      <c r="BH55" s="391">
        <v>0</v>
      </c>
      <c r="BI55" s="391">
        <v>0</v>
      </c>
      <c r="BJ55" s="391">
        <v>0</v>
      </c>
      <c r="BK55" s="388">
        <f t="shared" si="10"/>
        <v>0</v>
      </c>
      <c r="BL55" s="400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09"/>
      <c r="C56" s="81" t="s">
        <v>25</v>
      </c>
      <c r="D56" s="61"/>
      <c r="E56" s="155"/>
      <c r="F56" s="61"/>
      <c r="G56" s="155"/>
      <c r="H56" s="61"/>
      <c r="I56" s="155"/>
      <c r="J56" s="61"/>
      <c r="K56" s="155"/>
      <c r="L56" s="61"/>
      <c r="M56" s="155"/>
      <c r="N56" s="61"/>
      <c r="O56" s="155"/>
      <c r="P56" s="61"/>
      <c r="Q56" s="155"/>
      <c r="R56" s="156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86" t="s">
        <v>17</v>
      </c>
      <c r="AU56" s="389" t="s">
        <v>77</v>
      </c>
      <c r="AV56" s="389" t="s">
        <v>89</v>
      </c>
      <c r="AW56" s="391">
        <v>0</v>
      </c>
      <c r="AX56" s="391">
        <v>0</v>
      </c>
      <c r="AY56" s="391">
        <v>0</v>
      </c>
      <c r="AZ56" s="391">
        <v>0</v>
      </c>
      <c r="BA56" s="391">
        <v>0</v>
      </c>
      <c r="BB56" s="391">
        <v>0</v>
      </c>
      <c r="BC56" s="391">
        <v>0</v>
      </c>
      <c r="BD56" s="391">
        <v>0</v>
      </c>
      <c r="BE56" s="391">
        <v>0</v>
      </c>
      <c r="BF56" s="391">
        <v>0</v>
      </c>
      <c r="BG56" s="391">
        <v>0</v>
      </c>
      <c r="BH56" s="391">
        <v>0</v>
      </c>
      <c r="BI56" s="391">
        <v>0</v>
      </c>
      <c r="BJ56" s="391">
        <v>0</v>
      </c>
      <c r="BK56" s="388">
        <f t="shared" si="10"/>
        <v>0</v>
      </c>
      <c r="BL56" s="400">
        <f t="shared" si="11"/>
        <v>0</v>
      </c>
      <c r="BM56" s="8">
        <f t="shared" si="12"/>
        <v>0</v>
      </c>
    </row>
    <row r="57" spans="1:74" ht="11.25" customHeight="1" x14ac:dyDescent="0.2">
      <c r="B57" s="409"/>
      <c r="C57" s="81" t="s">
        <v>26</v>
      </c>
      <c r="D57" s="61"/>
      <c r="E57" s="155"/>
      <c r="F57" s="61"/>
      <c r="G57" s="155"/>
      <c r="H57" s="61"/>
      <c r="I57" s="155"/>
      <c r="J57" s="61"/>
      <c r="K57" s="155"/>
      <c r="L57" s="61"/>
      <c r="M57" s="155"/>
      <c r="N57" s="61"/>
      <c r="O57" s="155"/>
      <c r="P57" s="61"/>
      <c r="Q57" s="155"/>
      <c r="R57" s="156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6" t="s">
        <v>17</v>
      </c>
      <c r="AU57" s="389" t="s">
        <v>19</v>
      </c>
      <c r="AV57" s="389" t="s">
        <v>89</v>
      </c>
      <c r="AW57" s="391">
        <v>0</v>
      </c>
      <c r="AX57" s="391">
        <v>0</v>
      </c>
      <c r="AY57" s="391">
        <v>0</v>
      </c>
      <c r="AZ57" s="391">
        <v>0</v>
      </c>
      <c r="BA57" s="391">
        <v>0</v>
      </c>
      <c r="BB57" s="391">
        <v>0</v>
      </c>
      <c r="BC57" s="391">
        <v>0</v>
      </c>
      <c r="BD57" s="391">
        <v>0</v>
      </c>
      <c r="BE57" s="391">
        <v>0</v>
      </c>
      <c r="BF57" s="391">
        <v>0</v>
      </c>
      <c r="BG57" s="391">
        <v>0</v>
      </c>
      <c r="BH57" s="391">
        <v>0</v>
      </c>
      <c r="BI57" s="391">
        <v>0</v>
      </c>
      <c r="BJ57" s="391">
        <v>0</v>
      </c>
      <c r="BK57" s="388">
        <f t="shared" si="10"/>
        <v>0</v>
      </c>
      <c r="BL57" s="400">
        <f t="shared" si="11"/>
        <v>0</v>
      </c>
      <c r="BM57" s="8">
        <f t="shared" si="12"/>
        <v>0</v>
      </c>
    </row>
    <row r="58" spans="1:74" ht="11.25" customHeight="1" x14ac:dyDescent="0.2">
      <c r="B58" s="409"/>
      <c r="C58" s="81" t="s">
        <v>56</v>
      </c>
      <c r="D58" s="61"/>
      <c r="E58" s="155"/>
      <c r="F58" s="61"/>
      <c r="G58" s="155"/>
      <c r="H58" s="61"/>
      <c r="I58" s="155"/>
      <c r="J58" s="61"/>
      <c r="K58" s="155"/>
      <c r="L58" s="61"/>
      <c r="M58" s="155"/>
      <c r="N58" s="61"/>
      <c r="O58" s="155"/>
      <c r="P58" s="61"/>
      <c r="Q58" s="155"/>
      <c r="R58" s="156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6" t="s">
        <v>17</v>
      </c>
      <c r="AU58" s="389" t="s">
        <v>78</v>
      </c>
      <c r="AV58" s="389" t="s">
        <v>89</v>
      </c>
      <c r="AW58" s="391">
        <v>0</v>
      </c>
      <c r="AX58" s="391">
        <v>0</v>
      </c>
      <c r="AY58" s="391">
        <v>0</v>
      </c>
      <c r="AZ58" s="391">
        <v>0</v>
      </c>
      <c r="BA58" s="391">
        <v>0</v>
      </c>
      <c r="BB58" s="391">
        <v>0</v>
      </c>
      <c r="BC58" s="391">
        <v>0</v>
      </c>
      <c r="BD58" s="391">
        <v>0</v>
      </c>
      <c r="BE58" s="391">
        <v>0</v>
      </c>
      <c r="BF58" s="391">
        <v>0</v>
      </c>
      <c r="BG58" s="391">
        <v>0</v>
      </c>
      <c r="BH58" s="391">
        <v>0</v>
      </c>
      <c r="BI58" s="391">
        <v>0</v>
      </c>
      <c r="BJ58" s="391">
        <v>0</v>
      </c>
      <c r="BK58" s="388">
        <f t="shared" si="10"/>
        <v>0</v>
      </c>
      <c r="BL58" s="400">
        <f t="shared" si="11"/>
        <v>0</v>
      </c>
      <c r="BM58" s="8">
        <f t="shared" si="12"/>
        <v>0</v>
      </c>
    </row>
    <row r="59" spans="1:74" ht="11.25" customHeight="1" x14ac:dyDescent="0.2">
      <c r="B59" s="409"/>
      <c r="C59" s="81" t="s">
        <v>54</v>
      </c>
      <c r="D59" s="61"/>
      <c r="E59" s="155"/>
      <c r="F59" s="61"/>
      <c r="G59" s="155"/>
      <c r="H59" s="61"/>
      <c r="I59" s="155"/>
      <c r="J59" s="61"/>
      <c r="K59" s="155"/>
      <c r="L59" s="61"/>
      <c r="M59" s="155"/>
      <c r="N59" s="61"/>
      <c r="O59" s="155"/>
      <c r="P59" s="61"/>
      <c r="Q59" s="155"/>
      <c r="R59" s="157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6" t="s">
        <v>17</v>
      </c>
      <c r="AU59" s="390" t="s">
        <v>85</v>
      </c>
      <c r="AV59" s="390" t="s">
        <v>89</v>
      </c>
      <c r="AW59" s="391">
        <v>0</v>
      </c>
      <c r="AX59" s="391">
        <v>0</v>
      </c>
      <c r="AY59" s="391">
        <v>0</v>
      </c>
      <c r="AZ59" s="391">
        <v>0</v>
      </c>
      <c r="BA59" s="391">
        <v>0</v>
      </c>
      <c r="BB59" s="391">
        <v>0</v>
      </c>
      <c r="BC59" s="391">
        <v>0</v>
      </c>
      <c r="BD59" s="391">
        <v>0</v>
      </c>
      <c r="BE59" s="391">
        <v>0</v>
      </c>
      <c r="BF59" s="391">
        <v>0</v>
      </c>
      <c r="BG59" s="391">
        <v>0</v>
      </c>
      <c r="BH59" s="391">
        <v>0</v>
      </c>
      <c r="BI59" s="391">
        <v>0</v>
      </c>
      <c r="BJ59" s="391">
        <v>0</v>
      </c>
      <c r="BK59" s="388">
        <f t="shared" si="10"/>
        <v>0</v>
      </c>
      <c r="BL59" s="400">
        <f t="shared" si="11"/>
        <v>0</v>
      </c>
      <c r="BM59" s="8">
        <f t="shared" si="12"/>
        <v>0</v>
      </c>
    </row>
    <row r="60" spans="1:74" ht="11.25" customHeight="1" thickBot="1" x14ac:dyDescent="0.25">
      <c r="B60" s="410"/>
      <c r="C60" s="88" t="s">
        <v>0</v>
      </c>
      <c r="D60" s="65">
        <f>SUM(D51:D57,D59)</f>
        <v>0</v>
      </c>
      <c r="E60" s="67">
        <f t="shared" ref="E60:G60" si="113">SUM(E51:E57,E59)</f>
        <v>0</v>
      </c>
      <c r="F60" s="65">
        <f t="shared" si="113"/>
        <v>0</v>
      </c>
      <c r="G60" s="67">
        <f t="shared" si="113"/>
        <v>0</v>
      </c>
      <c r="H60" s="65">
        <f>SUM(H51:H57,H59)</f>
        <v>0</v>
      </c>
      <c r="I60" s="67">
        <f t="shared" ref="I60" si="114">SUM(I51:I57,I59)</f>
        <v>0</v>
      </c>
      <c r="J60" s="65">
        <f>SUM(J51:J57,J59)</f>
        <v>0</v>
      </c>
      <c r="K60" s="67">
        <f t="shared" ref="K60:M60" si="115">SUM(K51:K57,K59)</f>
        <v>0</v>
      </c>
      <c r="L60" s="65">
        <f t="shared" si="115"/>
        <v>0</v>
      </c>
      <c r="M60" s="67">
        <f t="shared" si="115"/>
        <v>0</v>
      </c>
      <c r="N60" s="65">
        <f>SUM(N51:N57,N59)</f>
        <v>0</v>
      </c>
      <c r="O60" s="67">
        <f t="shared" ref="O60:Q60" si="116">SUM(O51:O57,O59)</f>
        <v>0</v>
      </c>
      <c r="P60" s="65">
        <f t="shared" si="116"/>
        <v>0</v>
      </c>
      <c r="Q60" s="67">
        <f t="shared" si="116"/>
        <v>0</v>
      </c>
      <c r="R60" s="187">
        <f t="shared" ref="R60" si="117">SUM(R51:R57,R59)</f>
        <v>0</v>
      </c>
      <c r="S60" s="179">
        <f t="shared" ref="S60" si="118">SUM(S51:S57,S59)</f>
        <v>0</v>
      </c>
      <c r="T60" s="179">
        <f t="shared" ref="T60" si="119">SUM(T51:T57,T59)</f>
        <v>0</v>
      </c>
      <c r="U60" s="179">
        <f t="shared" ref="U60:X60" si="120">SUM(U51:U57,U59)</f>
        <v>0</v>
      </c>
      <c r="V60" s="179">
        <f t="shared" si="120"/>
        <v>0</v>
      </c>
      <c r="W60" s="179">
        <f t="shared" si="120"/>
        <v>0</v>
      </c>
      <c r="X60" s="179">
        <f t="shared" si="120"/>
        <v>0</v>
      </c>
      <c r="Y60" s="180">
        <f t="shared" si="112"/>
        <v>0</v>
      </c>
      <c r="Z60" s="17" t="e">
        <f>(Y55+Y54+Y53+Y59)/Y60*100</f>
        <v>#DIV/0!</v>
      </c>
      <c r="AT60" s="386" t="s">
        <v>17</v>
      </c>
      <c r="AU60" s="266" t="s">
        <v>79</v>
      </c>
      <c r="AV60" s="389" t="s">
        <v>90</v>
      </c>
      <c r="AW60" s="391">
        <v>0</v>
      </c>
      <c r="AX60" s="391">
        <v>0</v>
      </c>
      <c r="AY60" s="391">
        <v>0</v>
      </c>
      <c r="AZ60" s="391">
        <v>0</v>
      </c>
      <c r="BA60" s="391">
        <v>0</v>
      </c>
      <c r="BB60" s="391">
        <v>0</v>
      </c>
      <c r="BC60" s="391">
        <v>0</v>
      </c>
      <c r="BD60" s="391">
        <v>0</v>
      </c>
      <c r="BE60" s="391">
        <v>0</v>
      </c>
      <c r="BF60" s="391">
        <v>0</v>
      </c>
      <c r="BG60" s="391">
        <v>0</v>
      </c>
      <c r="BH60" s="391">
        <v>0</v>
      </c>
      <c r="BI60" s="391">
        <v>0</v>
      </c>
      <c r="BJ60" s="391">
        <v>0</v>
      </c>
      <c r="BK60" s="388">
        <f t="shared" si="10"/>
        <v>0</v>
      </c>
      <c r="BL60" s="400">
        <f t="shared" si="11"/>
        <v>0</v>
      </c>
      <c r="BM60" s="8">
        <f t="shared" si="12"/>
        <v>0</v>
      </c>
    </row>
    <row r="61" spans="1:74" ht="11.25" customHeight="1" x14ac:dyDescent="0.2">
      <c r="B61" s="482" t="s">
        <v>114</v>
      </c>
      <c r="C61" s="166" t="s">
        <v>57</v>
      </c>
      <c r="D61" s="167">
        <v>30</v>
      </c>
      <c r="E61" s="170">
        <v>30</v>
      </c>
      <c r="F61" s="167">
        <v>30</v>
      </c>
      <c r="G61" s="170">
        <v>30</v>
      </c>
      <c r="H61" s="167">
        <v>30</v>
      </c>
      <c r="I61" s="170">
        <v>30</v>
      </c>
      <c r="J61" s="167">
        <v>30</v>
      </c>
      <c r="K61" s="170">
        <v>30</v>
      </c>
      <c r="L61" s="167">
        <v>30</v>
      </c>
      <c r="M61" s="170">
        <v>30</v>
      </c>
      <c r="N61" s="167">
        <v>30</v>
      </c>
      <c r="O61" s="170">
        <v>30</v>
      </c>
      <c r="P61" s="167">
        <v>30</v>
      </c>
      <c r="Q61" s="170">
        <v>30</v>
      </c>
      <c r="R61" s="186">
        <v>60</v>
      </c>
      <c r="S61" s="74">
        <v>60</v>
      </c>
      <c r="T61" s="74">
        <v>60</v>
      </c>
      <c r="U61" s="168">
        <v>30</v>
      </c>
      <c r="V61" s="74">
        <v>60</v>
      </c>
      <c r="W61" s="74">
        <v>60</v>
      </c>
      <c r="X61" s="168">
        <v>30</v>
      </c>
      <c r="Y61" s="86"/>
      <c r="Z61" s="17"/>
      <c r="AT61" s="386" t="s">
        <v>17</v>
      </c>
      <c r="AU61" s="389" t="s">
        <v>77</v>
      </c>
      <c r="AV61" s="389" t="s">
        <v>90</v>
      </c>
      <c r="AW61" s="391">
        <v>0</v>
      </c>
      <c r="AX61" s="391">
        <v>0</v>
      </c>
      <c r="AY61" s="391">
        <v>0</v>
      </c>
      <c r="AZ61" s="391">
        <v>0</v>
      </c>
      <c r="BA61" s="391">
        <v>0</v>
      </c>
      <c r="BB61" s="391">
        <v>0</v>
      </c>
      <c r="BC61" s="391">
        <v>0</v>
      </c>
      <c r="BD61" s="391">
        <v>0</v>
      </c>
      <c r="BE61" s="391">
        <v>0</v>
      </c>
      <c r="BF61" s="391">
        <v>0</v>
      </c>
      <c r="BG61" s="391">
        <v>0</v>
      </c>
      <c r="BH61" s="391">
        <v>0</v>
      </c>
      <c r="BI61" s="391">
        <v>0</v>
      </c>
      <c r="BJ61" s="391">
        <v>0</v>
      </c>
      <c r="BK61" s="388">
        <f t="shared" si="10"/>
        <v>0</v>
      </c>
      <c r="BL61" s="400">
        <f t="shared" si="11"/>
        <v>0</v>
      </c>
      <c r="BM61" s="8">
        <f t="shared" si="12"/>
        <v>0</v>
      </c>
    </row>
    <row r="62" spans="1:74" ht="11.25" customHeight="1" x14ac:dyDescent="0.2">
      <c r="A62" s="434" t="s">
        <v>17</v>
      </c>
      <c r="B62" s="482"/>
      <c r="C62" s="81" t="s">
        <v>6</v>
      </c>
      <c r="D62" s="61"/>
      <c r="E62" s="155"/>
      <c r="F62" s="61"/>
      <c r="G62" s="155"/>
      <c r="H62" s="61"/>
      <c r="I62" s="155"/>
      <c r="J62" s="61"/>
      <c r="K62" s="155"/>
      <c r="L62" s="61"/>
      <c r="M62" s="155"/>
      <c r="N62" s="61"/>
      <c r="O62" s="155"/>
      <c r="P62" s="61"/>
      <c r="Q62" s="155"/>
      <c r="R62" s="156">
        <f t="shared" ref="R62:R70" si="121">SUM(D62:E62)</f>
        <v>0</v>
      </c>
      <c r="S62" s="62">
        <f t="shared" ref="S62:S70" si="122">SUM(F62:G62)</f>
        <v>0</v>
      </c>
      <c r="T62" s="62">
        <f t="shared" ref="T62:T70" si="123">SUM(H62:I62)</f>
        <v>0</v>
      </c>
      <c r="U62" s="62">
        <f t="shared" ref="U62:U70" si="124">SUM(J62:K62)</f>
        <v>0</v>
      </c>
      <c r="V62" s="62">
        <f t="shared" ref="V62:V70" si="125">SUM(L62:M62)</f>
        <v>0</v>
      </c>
      <c r="W62" s="62">
        <f t="shared" ref="W62:W70" si="126">SUM(N62:O62)</f>
        <v>0</v>
      </c>
      <c r="X62" s="62">
        <f t="shared" ref="X62:X70" si="127">SUM(P62:Q62)</f>
        <v>0</v>
      </c>
      <c r="Y62" s="41">
        <f t="shared" ref="Y62:Y71" si="128">SUM(R62:X62)</f>
        <v>0</v>
      </c>
      <c r="Z62" s="10"/>
      <c r="AE62" s="257"/>
      <c r="AT62" s="386" t="s">
        <v>17</v>
      </c>
      <c r="AU62" s="389" t="s">
        <v>19</v>
      </c>
      <c r="AV62" s="389" t="s">
        <v>90</v>
      </c>
      <c r="AW62" s="391">
        <v>0</v>
      </c>
      <c r="AX62" s="391">
        <v>0</v>
      </c>
      <c r="AY62" s="391">
        <v>0</v>
      </c>
      <c r="AZ62" s="391">
        <v>0</v>
      </c>
      <c r="BA62" s="391">
        <v>0</v>
      </c>
      <c r="BB62" s="391">
        <v>0</v>
      </c>
      <c r="BC62" s="391">
        <v>0</v>
      </c>
      <c r="BD62" s="391">
        <v>0</v>
      </c>
      <c r="BE62" s="391">
        <v>0</v>
      </c>
      <c r="BF62" s="391">
        <v>0</v>
      </c>
      <c r="BG62" s="391">
        <v>0</v>
      </c>
      <c r="BH62" s="391">
        <v>0</v>
      </c>
      <c r="BI62" s="391">
        <v>0</v>
      </c>
      <c r="BJ62" s="391">
        <v>0</v>
      </c>
      <c r="BK62" s="388">
        <f t="shared" si="10"/>
        <v>0</v>
      </c>
      <c r="BL62" s="400">
        <f t="shared" si="11"/>
        <v>0</v>
      </c>
      <c r="BM62" s="8">
        <f t="shared" si="12"/>
        <v>0</v>
      </c>
    </row>
    <row r="63" spans="1:74" ht="11.25" customHeight="1" thickBot="1" x14ac:dyDescent="0.25">
      <c r="A63" s="434"/>
      <c r="B63" s="482"/>
      <c r="C63" s="81" t="s">
        <v>7</v>
      </c>
      <c r="D63" s="61"/>
      <c r="E63" s="155"/>
      <c r="F63" s="61"/>
      <c r="G63" s="155"/>
      <c r="H63" s="61"/>
      <c r="I63" s="155"/>
      <c r="J63" s="61"/>
      <c r="K63" s="155"/>
      <c r="L63" s="61"/>
      <c r="M63" s="155"/>
      <c r="N63" s="61"/>
      <c r="O63" s="155"/>
      <c r="P63" s="61"/>
      <c r="Q63" s="155"/>
      <c r="R63" s="156">
        <f t="shared" si="121"/>
        <v>0</v>
      </c>
      <c r="S63" s="62">
        <f t="shared" si="122"/>
        <v>0</v>
      </c>
      <c r="T63" s="62">
        <f t="shared" si="123"/>
        <v>0</v>
      </c>
      <c r="U63" s="62">
        <f t="shared" si="124"/>
        <v>0</v>
      </c>
      <c r="V63" s="62">
        <f t="shared" si="125"/>
        <v>0</v>
      </c>
      <c r="W63" s="62">
        <f t="shared" si="126"/>
        <v>0</v>
      </c>
      <c r="X63" s="62">
        <f t="shared" si="127"/>
        <v>0</v>
      </c>
      <c r="Y63" s="41">
        <f t="shared" si="128"/>
        <v>0</v>
      </c>
      <c r="Z63" s="10"/>
      <c r="AE63" s="257"/>
      <c r="AT63" s="386" t="s">
        <v>17</v>
      </c>
      <c r="AU63" s="389" t="s">
        <v>78</v>
      </c>
      <c r="AV63" s="389" t="s">
        <v>90</v>
      </c>
      <c r="AW63" s="391">
        <v>0</v>
      </c>
      <c r="AX63" s="391">
        <v>0</v>
      </c>
      <c r="AY63" s="391">
        <v>0</v>
      </c>
      <c r="AZ63" s="391">
        <v>0</v>
      </c>
      <c r="BA63" s="391">
        <v>0</v>
      </c>
      <c r="BB63" s="391">
        <v>0</v>
      </c>
      <c r="BC63" s="391">
        <v>0</v>
      </c>
      <c r="BD63" s="391">
        <v>0</v>
      </c>
      <c r="BE63" s="391">
        <v>0</v>
      </c>
      <c r="BF63" s="391">
        <v>0</v>
      </c>
      <c r="BG63" s="391">
        <v>0</v>
      </c>
      <c r="BH63" s="391">
        <v>0</v>
      </c>
      <c r="BI63" s="391">
        <v>0</v>
      </c>
      <c r="BJ63" s="391">
        <v>0</v>
      </c>
      <c r="BK63" s="388">
        <f t="shared" si="10"/>
        <v>0</v>
      </c>
      <c r="BL63" s="400">
        <f t="shared" si="11"/>
        <v>0</v>
      </c>
      <c r="BM63" s="8">
        <f t="shared" si="12"/>
        <v>0</v>
      </c>
    </row>
    <row r="64" spans="1:74" ht="11.25" customHeight="1" thickTop="1" x14ac:dyDescent="0.2">
      <c r="A64" s="103" t="s">
        <v>58</v>
      </c>
      <c r="B64" s="482" t="s">
        <v>23</v>
      </c>
      <c r="C64" s="81" t="s">
        <v>8</v>
      </c>
      <c r="D64" s="61"/>
      <c r="E64" s="155"/>
      <c r="F64" s="61"/>
      <c r="G64" s="155"/>
      <c r="H64" s="61"/>
      <c r="I64" s="155"/>
      <c r="J64" s="61"/>
      <c r="K64" s="155"/>
      <c r="L64" s="61"/>
      <c r="M64" s="155"/>
      <c r="N64" s="61"/>
      <c r="O64" s="155"/>
      <c r="P64" s="61"/>
      <c r="Q64" s="155"/>
      <c r="R64" s="156">
        <f t="shared" si="121"/>
        <v>0</v>
      </c>
      <c r="S64" s="62">
        <f t="shared" si="122"/>
        <v>0</v>
      </c>
      <c r="T64" s="62">
        <f t="shared" si="123"/>
        <v>0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62">
        <f t="shared" si="127"/>
        <v>0</v>
      </c>
      <c r="Y64" s="41">
        <f t="shared" si="128"/>
        <v>0</v>
      </c>
      <c r="Z64" s="10"/>
      <c r="AE64" s="257"/>
      <c r="AT64" s="386" t="s">
        <v>17</v>
      </c>
      <c r="AU64" s="390" t="s">
        <v>85</v>
      </c>
      <c r="AV64" s="390" t="s">
        <v>90</v>
      </c>
      <c r="AW64" s="391">
        <v>0</v>
      </c>
      <c r="AX64" s="391">
        <v>0</v>
      </c>
      <c r="AY64" s="391">
        <v>0</v>
      </c>
      <c r="AZ64" s="391">
        <v>0</v>
      </c>
      <c r="BA64" s="391">
        <v>0</v>
      </c>
      <c r="BB64" s="391">
        <v>0</v>
      </c>
      <c r="BC64" s="391">
        <v>0</v>
      </c>
      <c r="BD64" s="391">
        <v>0</v>
      </c>
      <c r="BE64" s="391">
        <v>0</v>
      </c>
      <c r="BF64" s="391">
        <v>0</v>
      </c>
      <c r="BG64" s="391">
        <v>0</v>
      </c>
      <c r="BH64" s="391">
        <v>0</v>
      </c>
      <c r="BI64" s="391">
        <v>0</v>
      </c>
      <c r="BJ64" s="391">
        <v>0</v>
      </c>
      <c r="BK64" s="388">
        <f t="shared" si="10"/>
        <v>0</v>
      </c>
      <c r="BL64" s="400">
        <f t="shared" si="11"/>
        <v>0</v>
      </c>
      <c r="BM64" s="8">
        <f t="shared" si="12"/>
        <v>0</v>
      </c>
    </row>
    <row r="65" spans="1:65" ht="11.25" customHeight="1" thickBot="1" x14ac:dyDescent="0.25">
      <c r="A65" s="258" t="s">
        <v>73</v>
      </c>
      <c r="B65" s="482"/>
      <c r="C65" s="81" t="s">
        <v>9</v>
      </c>
      <c r="D65" s="61"/>
      <c r="E65" s="155"/>
      <c r="F65" s="61"/>
      <c r="G65" s="155"/>
      <c r="H65" s="61"/>
      <c r="I65" s="155"/>
      <c r="J65" s="61"/>
      <c r="K65" s="155"/>
      <c r="L65" s="61"/>
      <c r="M65" s="155"/>
      <c r="N65" s="61"/>
      <c r="O65" s="155"/>
      <c r="P65" s="61"/>
      <c r="Q65" s="155"/>
      <c r="R65" s="156">
        <f t="shared" si="121"/>
        <v>0</v>
      </c>
      <c r="S65" s="62">
        <f t="shared" si="122"/>
        <v>0</v>
      </c>
      <c r="T65" s="62">
        <f t="shared" si="123"/>
        <v>0</v>
      </c>
      <c r="U65" s="62">
        <f t="shared" si="124"/>
        <v>0</v>
      </c>
      <c r="V65" s="62">
        <f t="shared" si="125"/>
        <v>0</v>
      </c>
      <c r="W65" s="62">
        <f t="shared" si="126"/>
        <v>0</v>
      </c>
      <c r="X65" s="62">
        <f t="shared" si="127"/>
        <v>0</v>
      </c>
      <c r="Y65" s="41">
        <f t="shared" si="128"/>
        <v>0</v>
      </c>
      <c r="Z65" s="10"/>
      <c r="AE65" s="257"/>
      <c r="AT65" s="386" t="s">
        <v>17</v>
      </c>
      <c r="AU65" s="266" t="s">
        <v>79</v>
      </c>
      <c r="AV65" s="389" t="s">
        <v>91</v>
      </c>
      <c r="AW65" s="391">
        <v>0</v>
      </c>
      <c r="AX65" s="391">
        <v>0</v>
      </c>
      <c r="AY65" s="391">
        <v>0</v>
      </c>
      <c r="AZ65" s="391">
        <v>0</v>
      </c>
      <c r="BA65" s="391">
        <v>0</v>
      </c>
      <c r="BB65" s="391">
        <v>0</v>
      </c>
      <c r="BC65" s="391">
        <v>0</v>
      </c>
      <c r="BD65" s="391">
        <v>0</v>
      </c>
      <c r="BE65" s="391">
        <v>0</v>
      </c>
      <c r="BF65" s="391">
        <v>0</v>
      </c>
      <c r="BG65" s="391">
        <v>0</v>
      </c>
      <c r="BH65" s="391">
        <v>0</v>
      </c>
      <c r="BI65" s="391">
        <v>0</v>
      </c>
      <c r="BJ65" s="391">
        <v>0</v>
      </c>
      <c r="BK65" s="388">
        <f t="shared" si="10"/>
        <v>0</v>
      </c>
      <c r="BL65" s="400">
        <f t="shared" si="11"/>
        <v>0</v>
      </c>
      <c r="BM65" s="8">
        <f t="shared" si="12"/>
        <v>0</v>
      </c>
    </row>
    <row r="66" spans="1:65" ht="11.25" customHeight="1" thickTop="1" x14ac:dyDescent="0.2">
      <c r="A66" s="103" t="s">
        <v>59</v>
      </c>
      <c r="B66" s="482"/>
      <c r="C66" s="82" t="s">
        <v>10</v>
      </c>
      <c r="D66" s="61"/>
      <c r="E66" s="155"/>
      <c r="F66" s="61"/>
      <c r="G66" s="155"/>
      <c r="H66" s="61"/>
      <c r="I66" s="155"/>
      <c r="J66" s="61"/>
      <c r="K66" s="155"/>
      <c r="L66" s="61"/>
      <c r="M66" s="155"/>
      <c r="N66" s="61"/>
      <c r="O66" s="155"/>
      <c r="P66" s="61"/>
      <c r="Q66" s="155"/>
      <c r="R66" s="156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E66" s="257"/>
      <c r="AT66" s="386" t="s">
        <v>17</v>
      </c>
      <c r="AU66" s="389" t="s">
        <v>77</v>
      </c>
      <c r="AV66" s="389" t="s">
        <v>91</v>
      </c>
      <c r="AW66" s="391">
        <v>0</v>
      </c>
      <c r="AX66" s="391">
        <v>0</v>
      </c>
      <c r="AY66" s="391">
        <v>0</v>
      </c>
      <c r="AZ66" s="391">
        <v>0</v>
      </c>
      <c r="BA66" s="391">
        <v>0</v>
      </c>
      <c r="BB66" s="391">
        <v>0</v>
      </c>
      <c r="BC66" s="391">
        <v>0</v>
      </c>
      <c r="BD66" s="391">
        <v>0</v>
      </c>
      <c r="BE66" s="391">
        <v>0</v>
      </c>
      <c r="BF66" s="391">
        <v>0</v>
      </c>
      <c r="BG66" s="391">
        <v>0</v>
      </c>
      <c r="BH66" s="391">
        <v>0</v>
      </c>
      <c r="BI66" s="391">
        <v>0</v>
      </c>
      <c r="BJ66" s="391">
        <v>0</v>
      </c>
      <c r="BK66" s="388">
        <f t="shared" si="10"/>
        <v>0</v>
      </c>
      <c r="BL66" s="400">
        <f t="shared" si="11"/>
        <v>0</v>
      </c>
      <c r="BM66" s="8">
        <f t="shared" si="12"/>
        <v>0</v>
      </c>
    </row>
    <row r="67" spans="1:65" ht="11.25" customHeight="1" thickBot="1" x14ac:dyDescent="0.25">
      <c r="A67" s="104"/>
      <c r="B67" s="482"/>
      <c r="C67" s="81" t="s">
        <v>25</v>
      </c>
      <c r="D67" s="61"/>
      <c r="E67" s="155"/>
      <c r="F67" s="61"/>
      <c r="G67" s="155"/>
      <c r="H67" s="61"/>
      <c r="I67" s="155"/>
      <c r="J67" s="61"/>
      <c r="K67" s="155"/>
      <c r="L67" s="61"/>
      <c r="M67" s="155"/>
      <c r="N67" s="61"/>
      <c r="O67" s="155"/>
      <c r="P67" s="61"/>
      <c r="Q67" s="155"/>
      <c r="R67" s="156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0</v>
      </c>
      <c r="V67" s="62">
        <f t="shared" si="125"/>
        <v>0</v>
      </c>
      <c r="W67" s="62">
        <f t="shared" si="126"/>
        <v>0</v>
      </c>
      <c r="X67" s="62">
        <f t="shared" si="127"/>
        <v>0</v>
      </c>
      <c r="Y67" s="41">
        <f t="shared" si="128"/>
        <v>0</v>
      </c>
      <c r="Z67" s="10"/>
      <c r="AE67" s="257"/>
      <c r="AT67" s="386" t="s">
        <v>17</v>
      </c>
      <c r="AU67" s="389" t="s">
        <v>19</v>
      </c>
      <c r="AV67" s="389" t="s">
        <v>91</v>
      </c>
      <c r="AW67" s="391">
        <v>0</v>
      </c>
      <c r="AX67" s="391">
        <v>0</v>
      </c>
      <c r="AY67" s="391">
        <v>0</v>
      </c>
      <c r="AZ67" s="391">
        <v>0</v>
      </c>
      <c r="BA67" s="391">
        <v>0</v>
      </c>
      <c r="BB67" s="391">
        <v>0</v>
      </c>
      <c r="BC67" s="391">
        <v>0</v>
      </c>
      <c r="BD67" s="391">
        <v>0</v>
      </c>
      <c r="BE67" s="391">
        <v>0</v>
      </c>
      <c r="BF67" s="391">
        <v>0</v>
      </c>
      <c r="BG67" s="391">
        <v>0</v>
      </c>
      <c r="BH67" s="391">
        <v>0</v>
      </c>
      <c r="BI67" s="391">
        <v>0</v>
      </c>
      <c r="BJ67" s="391">
        <v>0</v>
      </c>
      <c r="BK67" s="388">
        <f t="shared" si="10"/>
        <v>0</v>
      </c>
      <c r="BL67" s="400">
        <f t="shared" si="11"/>
        <v>0</v>
      </c>
      <c r="BM67" s="8">
        <f t="shared" si="12"/>
        <v>0</v>
      </c>
    </row>
    <row r="68" spans="1:65" ht="11.25" customHeight="1" thickTop="1" x14ac:dyDescent="0.2">
      <c r="A68" s="103" t="s">
        <v>60</v>
      </c>
      <c r="B68" s="482"/>
      <c r="C68" s="81" t="s">
        <v>26</v>
      </c>
      <c r="D68" s="61"/>
      <c r="E68" s="155"/>
      <c r="F68" s="61"/>
      <c r="G68" s="155"/>
      <c r="H68" s="61"/>
      <c r="I68" s="155"/>
      <c r="J68" s="61"/>
      <c r="K68" s="155"/>
      <c r="L68" s="61"/>
      <c r="M68" s="155"/>
      <c r="N68" s="61"/>
      <c r="O68" s="155"/>
      <c r="P68" s="61"/>
      <c r="Q68" s="155"/>
      <c r="R68" s="156">
        <f t="shared" si="121"/>
        <v>0</v>
      </c>
      <c r="S68" s="62">
        <f t="shared" si="122"/>
        <v>0</v>
      </c>
      <c r="T68" s="62">
        <f t="shared" si="123"/>
        <v>0</v>
      </c>
      <c r="U68" s="62">
        <f t="shared" si="124"/>
        <v>0</v>
      </c>
      <c r="V68" s="62">
        <f t="shared" si="125"/>
        <v>0</v>
      </c>
      <c r="W68" s="62">
        <f t="shared" si="126"/>
        <v>0</v>
      </c>
      <c r="X68" s="62">
        <f t="shared" si="127"/>
        <v>0</v>
      </c>
      <c r="Y68" s="41">
        <f t="shared" si="128"/>
        <v>0</v>
      </c>
      <c r="Z68" s="10"/>
      <c r="AE68" s="257"/>
      <c r="AT68" s="386" t="s">
        <v>17</v>
      </c>
      <c r="AU68" s="389" t="s">
        <v>78</v>
      </c>
      <c r="AV68" s="389" t="s">
        <v>91</v>
      </c>
      <c r="AW68" s="391">
        <v>0</v>
      </c>
      <c r="AX68" s="391">
        <v>0</v>
      </c>
      <c r="AY68" s="391">
        <v>0</v>
      </c>
      <c r="AZ68" s="391">
        <v>0</v>
      </c>
      <c r="BA68" s="391">
        <v>0</v>
      </c>
      <c r="BB68" s="391">
        <v>0</v>
      </c>
      <c r="BC68" s="391">
        <v>0</v>
      </c>
      <c r="BD68" s="391">
        <v>0</v>
      </c>
      <c r="BE68" s="391">
        <v>0</v>
      </c>
      <c r="BF68" s="391">
        <v>0</v>
      </c>
      <c r="BG68" s="391">
        <v>0</v>
      </c>
      <c r="BH68" s="391">
        <v>0</v>
      </c>
      <c r="BI68" s="391">
        <v>0</v>
      </c>
      <c r="BJ68" s="391">
        <v>0</v>
      </c>
      <c r="BK68" s="388">
        <f t="shared" si="10"/>
        <v>0</v>
      </c>
      <c r="BL68" s="400">
        <f t="shared" si="11"/>
        <v>0</v>
      </c>
      <c r="BM68" s="8">
        <f t="shared" si="12"/>
        <v>0</v>
      </c>
    </row>
    <row r="69" spans="1:65" ht="11.25" customHeight="1" thickBot="1" x14ac:dyDescent="0.25">
      <c r="A69" s="104"/>
      <c r="B69" s="482"/>
      <c r="C69" s="81" t="s">
        <v>56</v>
      </c>
      <c r="D69" s="159"/>
      <c r="E69" s="160"/>
      <c r="F69" s="159"/>
      <c r="G69" s="160"/>
      <c r="H69" s="159"/>
      <c r="I69" s="160"/>
      <c r="J69" s="159"/>
      <c r="K69" s="160"/>
      <c r="L69" s="159"/>
      <c r="M69" s="160"/>
      <c r="N69" s="159"/>
      <c r="O69" s="160"/>
      <c r="P69" s="159"/>
      <c r="Q69" s="160"/>
      <c r="R69" s="156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E69" s="257"/>
      <c r="AT69" s="386" t="s">
        <v>17</v>
      </c>
      <c r="AU69" s="390" t="s">
        <v>85</v>
      </c>
      <c r="AV69" s="390" t="s">
        <v>91</v>
      </c>
      <c r="AW69" s="391">
        <v>0</v>
      </c>
      <c r="AX69" s="391">
        <v>0</v>
      </c>
      <c r="AY69" s="391">
        <v>0</v>
      </c>
      <c r="AZ69" s="391">
        <v>0</v>
      </c>
      <c r="BA69" s="391">
        <v>0</v>
      </c>
      <c r="BB69" s="391">
        <v>0</v>
      </c>
      <c r="BC69" s="391">
        <v>0</v>
      </c>
      <c r="BD69" s="391">
        <v>0</v>
      </c>
      <c r="BE69" s="391">
        <v>0</v>
      </c>
      <c r="BF69" s="391">
        <v>0</v>
      </c>
      <c r="BG69" s="391">
        <v>0</v>
      </c>
      <c r="BH69" s="391">
        <v>0</v>
      </c>
      <c r="BI69" s="391">
        <v>0</v>
      </c>
      <c r="BJ69" s="391">
        <v>0</v>
      </c>
      <c r="BK69" s="388">
        <f t="shared" si="10"/>
        <v>0</v>
      </c>
      <c r="BL69" s="400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82"/>
      <c r="C70" s="81" t="s">
        <v>54</v>
      </c>
      <c r="D70" s="61"/>
      <c r="E70" s="155"/>
      <c r="F70" s="61"/>
      <c r="G70" s="155"/>
      <c r="H70" s="61"/>
      <c r="I70" s="155"/>
      <c r="J70" s="61"/>
      <c r="K70" s="155"/>
      <c r="L70" s="61"/>
      <c r="M70" s="155"/>
      <c r="N70" s="61"/>
      <c r="O70" s="155"/>
      <c r="P70" s="61"/>
      <c r="Q70" s="155"/>
      <c r="R70" s="157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E70" s="257"/>
      <c r="AT70" s="386" t="s">
        <v>17</v>
      </c>
      <c r="AU70" s="266" t="s">
        <v>79</v>
      </c>
      <c r="AV70" s="389" t="s">
        <v>92</v>
      </c>
      <c r="AW70" s="391">
        <v>0</v>
      </c>
      <c r="AX70" s="391">
        <v>0</v>
      </c>
      <c r="AY70" s="391">
        <v>0</v>
      </c>
      <c r="AZ70" s="391">
        <v>0</v>
      </c>
      <c r="BA70" s="391">
        <v>0</v>
      </c>
      <c r="BB70" s="391">
        <v>0</v>
      </c>
      <c r="BC70" s="391">
        <v>0</v>
      </c>
      <c r="BD70" s="391">
        <v>0</v>
      </c>
      <c r="BE70" s="391">
        <v>0</v>
      </c>
      <c r="BF70" s="391">
        <v>0</v>
      </c>
      <c r="BG70" s="391">
        <v>0</v>
      </c>
      <c r="BH70" s="391">
        <v>0</v>
      </c>
      <c r="BI70" s="391">
        <v>0</v>
      </c>
      <c r="BJ70" s="391">
        <v>0</v>
      </c>
      <c r="BK70" s="388">
        <f t="shared" ref="BK70:BK133" si="129">SUM(AW70:BJ70)</f>
        <v>0</v>
      </c>
      <c r="BL70" s="400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82"/>
      <c r="C71" s="88" t="s">
        <v>0</v>
      </c>
      <c r="D71" s="65">
        <f>SUM(D62:D68,D70)</f>
        <v>0</v>
      </c>
      <c r="E71" s="67">
        <f t="shared" ref="E71:G71" si="132">SUM(E62:E68,E70)</f>
        <v>0</v>
      </c>
      <c r="F71" s="65">
        <f t="shared" si="132"/>
        <v>0</v>
      </c>
      <c r="G71" s="67">
        <f t="shared" si="132"/>
        <v>0</v>
      </c>
      <c r="H71" s="65">
        <f>SUM(H62:H68,H70)</f>
        <v>0</v>
      </c>
      <c r="I71" s="67">
        <f t="shared" ref="I71" si="133">SUM(I62:I68,I70)</f>
        <v>0</v>
      </c>
      <c r="J71" s="65">
        <f>SUM(J62:J68,J70)</f>
        <v>0</v>
      </c>
      <c r="K71" s="67">
        <f t="shared" ref="K71:M71" si="134">SUM(K62:K68,K70)</f>
        <v>0</v>
      </c>
      <c r="L71" s="65">
        <f t="shared" si="134"/>
        <v>0</v>
      </c>
      <c r="M71" s="67">
        <f t="shared" si="134"/>
        <v>0</v>
      </c>
      <c r="N71" s="65">
        <f>SUM(N62:N68,N70)</f>
        <v>0</v>
      </c>
      <c r="O71" s="67">
        <f t="shared" ref="O71:Q71" si="135">SUM(O62:O68,O70)</f>
        <v>0</v>
      </c>
      <c r="P71" s="65">
        <f t="shared" si="135"/>
        <v>0</v>
      </c>
      <c r="Q71" s="67">
        <f t="shared" si="135"/>
        <v>0</v>
      </c>
      <c r="R71" s="188">
        <f t="shared" ref="R71" si="136">SUM(R62:R68,R70)</f>
        <v>0</v>
      </c>
      <c r="S71" s="183">
        <f t="shared" ref="S71" si="137">SUM(S62:S68,S70)</f>
        <v>0</v>
      </c>
      <c r="T71" s="183">
        <f t="shared" ref="T71" si="138">SUM(T62:T68,T70)</f>
        <v>0</v>
      </c>
      <c r="U71" s="183">
        <f t="shared" ref="U71:X71" si="139">SUM(U62:U68,U70)</f>
        <v>0</v>
      </c>
      <c r="V71" s="183">
        <f t="shared" si="139"/>
        <v>0</v>
      </c>
      <c r="W71" s="183">
        <f t="shared" si="139"/>
        <v>0</v>
      </c>
      <c r="X71" s="183">
        <f t="shared" si="139"/>
        <v>0</v>
      </c>
      <c r="Y71" s="184">
        <f t="shared" si="128"/>
        <v>0</v>
      </c>
      <c r="Z71" s="17" t="e">
        <f>(Y66+Y65+Y64+Y70)/Y71*100</f>
        <v>#DIV/0!</v>
      </c>
      <c r="AE71" s="257"/>
      <c r="AT71" s="386" t="s">
        <v>17</v>
      </c>
      <c r="AU71" s="389" t="s">
        <v>77</v>
      </c>
      <c r="AV71" s="389" t="s">
        <v>92</v>
      </c>
      <c r="AW71" s="391">
        <v>0</v>
      </c>
      <c r="AX71" s="391">
        <v>0</v>
      </c>
      <c r="AY71" s="391">
        <v>0</v>
      </c>
      <c r="AZ71" s="391">
        <v>0</v>
      </c>
      <c r="BA71" s="391">
        <v>0</v>
      </c>
      <c r="BB71" s="391">
        <v>0</v>
      </c>
      <c r="BC71" s="391">
        <v>0</v>
      </c>
      <c r="BD71" s="391">
        <v>0</v>
      </c>
      <c r="BE71" s="391">
        <v>0</v>
      </c>
      <c r="BF71" s="391">
        <v>0</v>
      </c>
      <c r="BG71" s="391">
        <v>0</v>
      </c>
      <c r="BH71" s="391">
        <v>0</v>
      </c>
      <c r="BI71" s="391">
        <v>0</v>
      </c>
      <c r="BJ71" s="391">
        <v>0</v>
      </c>
      <c r="BK71" s="388">
        <f t="shared" si="129"/>
        <v>0</v>
      </c>
      <c r="BL71" s="400">
        <f t="shared" si="130"/>
        <v>0</v>
      </c>
      <c r="BM71" s="8">
        <f t="shared" si="131"/>
        <v>0</v>
      </c>
    </row>
    <row r="72" spans="1:65" ht="11.25" customHeight="1" x14ac:dyDescent="0.2">
      <c r="B72" s="408" t="s">
        <v>31</v>
      </c>
      <c r="C72" s="166" t="s">
        <v>57</v>
      </c>
      <c r="D72" s="167">
        <v>30</v>
      </c>
      <c r="E72" s="170">
        <v>30</v>
      </c>
      <c r="F72" s="167">
        <v>30</v>
      </c>
      <c r="G72" s="170">
        <v>30</v>
      </c>
      <c r="H72" s="167">
        <v>30</v>
      </c>
      <c r="I72" s="170">
        <v>30</v>
      </c>
      <c r="J72" s="167">
        <v>30</v>
      </c>
      <c r="K72" s="170">
        <v>30</v>
      </c>
      <c r="L72" s="167">
        <v>30</v>
      </c>
      <c r="M72" s="170">
        <v>30</v>
      </c>
      <c r="N72" s="167">
        <v>30</v>
      </c>
      <c r="O72" s="170">
        <v>30</v>
      </c>
      <c r="P72" s="167">
        <v>30</v>
      </c>
      <c r="Q72" s="170">
        <v>30</v>
      </c>
      <c r="R72" s="186">
        <v>60</v>
      </c>
      <c r="S72" s="74">
        <v>60</v>
      </c>
      <c r="T72" s="74">
        <v>60</v>
      </c>
      <c r="U72" s="168">
        <v>30</v>
      </c>
      <c r="V72" s="74">
        <v>60</v>
      </c>
      <c r="W72" s="74">
        <v>60</v>
      </c>
      <c r="X72" s="168">
        <v>30</v>
      </c>
      <c r="Y72" s="86"/>
      <c r="Z72" s="17"/>
      <c r="AE72" s="257"/>
      <c r="AT72" s="386" t="s">
        <v>17</v>
      </c>
      <c r="AU72" s="389" t="s">
        <v>19</v>
      </c>
      <c r="AV72" s="389" t="s">
        <v>92</v>
      </c>
      <c r="AW72" s="391">
        <v>0</v>
      </c>
      <c r="AX72" s="391">
        <v>0</v>
      </c>
      <c r="AY72" s="391">
        <v>0</v>
      </c>
      <c r="AZ72" s="391">
        <v>0</v>
      </c>
      <c r="BA72" s="391">
        <v>0</v>
      </c>
      <c r="BB72" s="391">
        <v>0</v>
      </c>
      <c r="BC72" s="391">
        <v>0</v>
      </c>
      <c r="BD72" s="391">
        <v>0</v>
      </c>
      <c r="BE72" s="391">
        <v>0</v>
      </c>
      <c r="BF72" s="391">
        <v>0</v>
      </c>
      <c r="BG72" s="391">
        <v>0</v>
      </c>
      <c r="BH72" s="391">
        <v>0</v>
      </c>
      <c r="BI72" s="391">
        <v>0</v>
      </c>
      <c r="BJ72" s="391">
        <v>0</v>
      </c>
      <c r="BK72" s="388">
        <f t="shared" si="129"/>
        <v>0</v>
      </c>
      <c r="BL72" s="400">
        <f t="shared" si="130"/>
        <v>0</v>
      </c>
      <c r="BM72" s="8">
        <f t="shared" si="131"/>
        <v>0</v>
      </c>
    </row>
    <row r="73" spans="1:65" ht="11.25" customHeight="1" x14ac:dyDescent="0.2">
      <c r="B73" s="409"/>
      <c r="C73" s="81" t="s">
        <v>6</v>
      </c>
      <c r="D73" s="61"/>
      <c r="E73" s="155"/>
      <c r="F73" s="61"/>
      <c r="G73" s="155"/>
      <c r="H73" s="61"/>
      <c r="I73" s="155"/>
      <c r="J73" s="61"/>
      <c r="K73" s="155"/>
      <c r="L73" s="61"/>
      <c r="M73" s="155"/>
      <c r="N73" s="61"/>
      <c r="O73" s="155"/>
      <c r="P73" s="61"/>
      <c r="Q73" s="155"/>
      <c r="R73" s="156">
        <f t="shared" ref="R73:R81" si="140">SUM(D73:E73)</f>
        <v>0</v>
      </c>
      <c r="S73" s="62">
        <f t="shared" ref="S73:S81" si="141">SUM(F73:G73)</f>
        <v>0</v>
      </c>
      <c r="T73" s="62">
        <f t="shared" ref="T73:T81" si="142">SUM(H73:I73)</f>
        <v>0</v>
      </c>
      <c r="U73" s="62">
        <f t="shared" ref="U73:U81" si="143">SUM(J73:K73)</f>
        <v>0</v>
      </c>
      <c r="V73" s="62">
        <f t="shared" ref="V73:V81" si="144">SUM(L73:M73)</f>
        <v>0</v>
      </c>
      <c r="W73" s="62">
        <f t="shared" ref="W73:W81" si="145">SUM(N73:O73)</f>
        <v>0</v>
      </c>
      <c r="X73" s="62">
        <f t="shared" ref="X73:X81" si="146">SUM(P73:Q73)</f>
        <v>0</v>
      </c>
      <c r="Y73" s="41">
        <f t="shared" ref="Y73:Y82" si="147">SUM(R73:X73)</f>
        <v>0</v>
      </c>
      <c r="Z73" s="10"/>
      <c r="AE73" s="257"/>
      <c r="AT73" s="386" t="s">
        <v>17</v>
      </c>
      <c r="AU73" s="389" t="s">
        <v>78</v>
      </c>
      <c r="AV73" s="389" t="s">
        <v>92</v>
      </c>
      <c r="AW73" s="391">
        <v>0</v>
      </c>
      <c r="AX73" s="391">
        <v>0</v>
      </c>
      <c r="AY73" s="391">
        <v>0</v>
      </c>
      <c r="AZ73" s="391">
        <v>0</v>
      </c>
      <c r="BA73" s="391">
        <v>0</v>
      </c>
      <c r="BB73" s="391">
        <v>0</v>
      </c>
      <c r="BC73" s="391">
        <v>0</v>
      </c>
      <c r="BD73" s="391">
        <v>0</v>
      </c>
      <c r="BE73" s="391">
        <v>0</v>
      </c>
      <c r="BF73" s="391">
        <v>0</v>
      </c>
      <c r="BG73" s="391">
        <v>0</v>
      </c>
      <c r="BH73" s="391">
        <v>0</v>
      </c>
      <c r="BI73" s="391">
        <v>0</v>
      </c>
      <c r="BJ73" s="391">
        <v>0</v>
      </c>
      <c r="BK73" s="388">
        <f t="shared" si="129"/>
        <v>0</v>
      </c>
      <c r="BL73" s="400">
        <f t="shared" si="130"/>
        <v>0</v>
      </c>
      <c r="BM73" s="8">
        <f t="shared" si="131"/>
        <v>0</v>
      </c>
    </row>
    <row r="74" spans="1:65" ht="11.25" customHeight="1" x14ac:dyDescent="0.2">
      <c r="B74" s="409"/>
      <c r="C74" s="81" t="s">
        <v>7</v>
      </c>
      <c r="D74" s="61"/>
      <c r="E74" s="155"/>
      <c r="F74" s="61"/>
      <c r="G74" s="155"/>
      <c r="H74" s="61"/>
      <c r="I74" s="155"/>
      <c r="J74" s="61"/>
      <c r="K74" s="155"/>
      <c r="L74" s="61"/>
      <c r="M74" s="155"/>
      <c r="N74" s="61"/>
      <c r="O74" s="155"/>
      <c r="P74" s="61"/>
      <c r="Q74" s="155"/>
      <c r="R74" s="156">
        <f t="shared" si="140"/>
        <v>0</v>
      </c>
      <c r="S74" s="62">
        <f t="shared" si="141"/>
        <v>0</v>
      </c>
      <c r="T74" s="62">
        <f t="shared" si="142"/>
        <v>0</v>
      </c>
      <c r="U74" s="62">
        <f t="shared" si="143"/>
        <v>0</v>
      </c>
      <c r="V74" s="62">
        <f t="shared" si="144"/>
        <v>0</v>
      </c>
      <c r="W74" s="62">
        <f t="shared" si="145"/>
        <v>0</v>
      </c>
      <c r="X74" s="62">
        <f t="shared" si="146"/>
        <v>0</v>
      </c>
      <c r="Y74" s="41">
        <f t="shared" si="147"/>
        <v>0</v>
      </c>
      <c r="Z74" s="10"/>
      <c r="AE74" s="257"/>
      <c r="AT74" s="386" t="s">
        <v>17</v>
      </c>
      <c r="AU74" s="390" t="s">
        <v>85</v>
      </c>
      <c r="AV74" s="390" t="s">
        <v>92</v>
      </c>
      <c r="AW74" s="391">
        <v>0</v>
      </c>
      <c r="AX74" s="391">
        <v>0</v>
      </c>
      <c r="AY74" s="391">
        <v>0</v>
      </c>
      <c r="AZ74" s="391">
        <v>0</v>
      </c>
      <c r="BA74" s="391">
        <v>0</v>
      </c>
      <c r="BB74" s="391">
        <v>0</v>
      </c>
      <c r="BC74" s="391">
        <v>0</v>
      </c>
      <c r="BD74" s="391">
        <v>0</v>
      </c>
      <c r="BE74" s="391">
        <v>0</v>
      </c>
      <c r="BF74" s="391">
        <v>0</v>
      </c>
      <c r="BG74" s="391">
        <v>0</v>
      </c>
      <c r="BH74" s="391">
        <v>0</v>
      </c>
      <c r="BI74" s="391">
        <v>0</v>
      </c>
      <c r="BJ74" s="391">
        <v>0</v>
      </c>
      <c r="BK74" s="388">
        <f t="shared" si="129"/>
        <v>0</v>
      </c>
      <c r="BL74" s="400">
        <f t="shared" si="130"/>
        <v>0</v>
      </c>
      <c r="BM74" s="8">
        <f t="shared" si="131"/>
        <v>0</v>
      </c>
    </row>
    <row r="75" spans="1:65" ht="11.25" customHeight="1" x14ac:dyDescent="0.2">
      <c r="B75" s="409"/>
      <c r="C75" s="81" t="s">
        <v>8</v>
      </c>
      <c r="D75" s="61"/>
      <c r="E75" s="155"/>
      <c r="F75" s="61"/>
      <c r="G75" s="155"/>
      <c r="H75" s="61"/>
      <c r="I75" s="155"/>
      <c r="J75" s="61"/>
      <c r="K75" s="155"/>
      <c r="L75" s="61"/>
      <c r="M75" s="155"/>
      <c r="N75" s="61"/>
      <c r="O75" s="155"/>
      <c r="P75" s="61"/>
      <c r="Q75" s="155"/>
      <c r="R75" s="156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0</v>
      </c>
      <c r="Z75" s="10"/>
      <c r="AE75" s="257"/>
      <c r="AT75" s="386" t="s">
        <v>17</v>
      </c>
      <c r="AU75" s="266" t="s">
        <v>79</v>
      </c>
      <c r="AV75" s="389" t="s">
        <v>93</v>
      </c>
      <c r="AW75" s="391">
        <v>0</v>
      </c>
      <c r="AX75" s="391">
        <v>0</v>
      </c>
      <c r="AY75" s="391">
        <v>0</v>
      </c>
      <c r="AZ75" s="391">
        <v>0</v>
      </c>
      <c r="BA75" s="391">
        <v>0</v>
      </c>
      <c r="BB75" s="391">
        <v>0</v>
      </c>
      <c r="BC75" s="391">
        <v>0</v>
      </c>
      <c r="BD75" s="391">
        <v>0</v>
      </c>
      <c r="BE75" s="391">
        <v>0</v>
      </c>
      <c r="BF75" s="391">
        <v>0</v>
      </c>
      <c r="BG75" s="391">
        <v>0</v>
      </c>
      <c r="BH75" s="391">
        <v>0</v>
      </c>
      <c r="BI75" s="391">
        <v>0</v>
      </c>
      <c r="BJ75" s="391">
        <v>0</v>
      </c>
      <c r="BK75" s="388">
        <f t="shared" si="129"/>
        <v>0</v>
      </c>
      <c r="BL75" s="400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9"/>
      <c r="C76" s="81" t="s">
        <v>9</v>
      </c>
      <c r="D76" s="61"/>
      <c r="E76" s="155"/>
      <c r="F76" s="61"/>
      <c r="G76" s="155"/>
      <c r="H76" s="61"/>
      <c r="I76" s="155"/>
      <c r="J76" s="61"/>
      <c r="K76" s="155"/>
      <c r="L76" s="61"/>
      <c r="M76" s="155"/>
      <c r="N76" s="61"/>
      <c r="O76" s="155"/>
      <c r="P76" s="61"/>
      <c r="Q76" s="155"/>
      <c r="R76" s="156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E76" s="257"/>
      <c r="AT76" s="386" t="s">
        <v>17</v>
      </c>
      <c r="AU76" s="389" t="s">
        <v>77</v>
      </c>
      <c r="AV76" s="389" t="s">
        <v>93</v>
      </c>
      <c r="AW76" s="391">
        <v>0</v>
      </c>
      <c r="AX76" s="391">
        <v>0</v>
      </c>
      <c r="AY76" s="391">
        <v>0</v>
      </c>
      <c r="AZ76" s="391">
        <v>0</v>
      </c>
      <c r="BA76" s="391">
        <v>0</v>
      </c>
      <c r="BB76" s="391">
        <v>0</v>
      </c>
      <c r="BC76" s="391">
        <v>0</v>
      </c>
      <c r="BD76" s="391">
        <v>0</v>
      </c>
      <c r="BE76" s="391">
        <v>0</v>
      </c>
      <c r="BF76" s="391">
        <v>0</v>
      </c>
      <c r="BG76" s="391">
        <v>0</v>
      </c>
      <c r="BH76" s="391">
        <v>0</v>
      </c>
      <c r="BI76" s="391">
        <v>0</v>
      </c>
      <c r="BJ76" s="391">
        <v>0</v>
      </c>
      <c r="BK76" s="388">
        <f t="shared" si="129"/>
        <v>0</v>
      </c>
      <c r="BL76" s="400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9"/>
      <c r="C77" s="82" t="s">
        <v>10</v>
      </c>
      <c r="D77" s="61"/>
      <c r="E77" s="155"/>
      <c r="F77" s="61"/>
      <c r="G77" s="155"/>
      <c r="H77" s="61"/>
      <c r="I77" s="155"/>
      <c r="J77" s="61"/>
      <c r="K77" s="155"/>
      <c r="L77" s="61"/>
      <c r="M77" s="155"/>
      <c r="N77" s="61"/>
      <c r="O77" s="155"/>
      <c r="P77" s="61"/>
      <c r="Q77" s="155"/>
      <c r="R77" s="156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E77" s="257"/>
      <c r="AT77" s="386" t="s">
        <v>17</v>
      </c>
      <c r="AU77" s="389" t="s">
        <v>19</v>
      </c>
      <c r="AV77" s="389" t="s">
        <v>93</v>
      </c>
      <c r="AW77" s="391">
        <v>0</v>
      </c>
      <c r="AX77" s="391">
        <v>0</v>
      </c>
      <c r="AY77" s="391">
        <v>0</v>
      </c>
      <c r="AZ77" s="391">
        <v>0</v>
      </c>
      <c r="BA77" s="391">
        <v>0</v>
      </c>
      <c r="BB77" s="391">
        <v>0</v>
      </c>
      <c r="BC77" s="391">
        <v>0</v>
      </c>
      <c r="BD77" s="391">
        <v>0</v>
      </c>
      <c r="BE77" s="391">
        <v>0</v>
      </c>
      <c r="BF77" s="391">
        <v>0</v>
      </c>
      <c r="BG77" s="391">
        <v>0</v>
      </c>
      <c r="BH77" s="391">
        <v>0</v>
      </c>
      <c r="BI77" s="391">
        <v>0</v>
      </c>
      <c r="BJ77" s="391">
        <v>0</v>
      </c>
      <c r="BK77" s="388">
        <f t="shared" si="129"/>
        <v>0</v>
      </c>
      <c r="BL77" s="400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9"/>
      <c r="C78" s="81" t="s">
        <v>25</v>
      </c>
      <c r="D78" s="61"/>
      <c r="E78" s="155"/>
      <c r="F78" s="61"/>
      <c r="G78" s="155"/>
      <c r="H78" s="61"/>
      <c r="I78" s="155"/>
      <c r="J78" s="61"/>
      <c r="K78" s="155"/>
      <c r="L78" s="61"/>
      <c r="M78" s="155"/>
      <c r="N78" s="61"/>
      <c r="O78" s="155"/>
      <c r="P78" s="61"/>
      <c r="Q78" s="155"/>
      <c r="R78" s="156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E78" s="257"/>
      <c r="AT78" s="386" t="s">
        <v>17</v>
      </c>
      <c r="AU78" s="389" t="s">
        <v>78</v>
      </c>
      <c r="AV78" s="389" t="s">
        <v>93</v>
      </c>
      <c r="AW78" s="391">
        <v>0</v>
      </c>
      <c r="AX78" s="391">
        <v>0</v>
      </c>
      <c r="AY78" s="391">
        <v>0</v>
      </c>
      <c r="AZ78" s="391">
        <v>0</v>
      </c>
      <c r="BA78" s="391">
        <v>0</v>
      </c>
      <c r="BB78" s="391">
        <v>0</v>
      </c>
      <c r="BC78" s="391">
        <v>0</v>
      </c>
      <c r="BD78" s="391">
        <v>0</v>
      </c>
      <c r="BE78" s="391">
        <v>0</v>
      </c>
      <c r="BF78" s="391">
        <v>0</v>
      </c>
      <c r="BG78" s="391">
        <v>0</v>
      </c>
      <c r="BH78" s="391">
        <v>0</v>
      </c>
      <c r="BI78" s="391">
        <v>0</v>
      </c>
      <c r="BJ78" s="391">
        <v>0</v>
      </c>
      <c r="BK78" s="388">
        <f t="shared" si="129"/>
        <v>0</v>
      </c>
      <c r="BL78" s="400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9"/>
      <c r="C79" s="81" t="s">
        <v>26</v>
      </c>
      <c r="D79" s="61"/>
      <c r="E79" s="155"/>
      <c r="F79" s="61"/>
      <c r="G79" s="155"/>
      <c r="H79" s="61"/>
      <c r="I79" s="155"/>
      <c r="J79" s="61"/>
      <c r="K79" s="155"/>
      <c r="L79" s="61"/>
      <c r="M79" s="155"/>
      <c r="N79" s="61"/>
      <c r="O79" s="155"/>
      <c r="P79" s="61"/>
      <c r="Q79" s="155"/>
      <c r="R79" s="156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0</v>
      </c>
      <c r="Y79" s="41">
        <f t="shared" si="147"/>
        <v>0</v>
      </c>
      <c r="Z79" s="10"/>
      <c r="AE79" s="257"/>
      <c r="AT79" s="386" t="s">
        <v>17</v>
      </c>
      <c r="AU79" s="390" t="s">
        <v>85</v>
      </c>
      <c r="AV79" s="390" t="s">
        <v>93</v>
      </c>
      <c r="AW79" s="391">
        <v>0</v>
      </c>
      <c r="AX79" s="391">
        <v>0</v>
      </c>
      <c r="AY79" s="391">
        <v>0</v>
      </c>
      <c r="AZ79" s="391">
        <v>0</v>
      </c>
      <c r="BA79" s="391">
        <v>0</v>
      </c>
      <c r="BB79" s="391">
        <v>0</v>
      </c>
      <c r="BC79" s="391">
        <v>0</v>
      </c>
      <c r="BD79" s="391">
        <v>0</v>
      </c>
      <c r="BE79" s="391">
        <v>0</v>
      </c>
      <c r="BF79" s="391">
        <v>0</v>
      </c>
      <c r="BG79" s="391">
        <v>0</v>
      </c>
      <c r="BH79" s="391">
        <v>0</v>
      </c>
      <c r="BI79" s="391">
        <v>0</v>
      </c>
      <c r="BJ79" s="391">
        <v>0</v>
      </c>
      <c r="BK79" s="388">
        <f t="shared" si="129"/>
        <v>0</v>
      </c>
      <c r="BL79" s="400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9"/>
      <c r="C80" s="81" t="s">
        <v>56</v>
      </c>
      <c r="D80" s="61"/>
      <c r="E80" s="155"/>
      <c r="F80" s="61"/>
      <c r="G80" s="155"/>
      <c r="H80" s="61"/>
      <c r="I80" s="155"/>
      <c r="J80" s="61"/>
      <c r="K80" s="155"/>
      <c r="L80" s="61"/>
      <c r="M80" s="155"/>
      <c r="N80" s="61"/>
      <c r="O80" s="155"/>
      <c r="P80" s="61"/>
      <c r="Q80" s="155"/>
      <c r="R80" s="156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E80" s="257"/>
      <c r="AT80" s="386" t="s">
        <v>17</v>
      </c>
      <c r="AU80" s="266" t="s">
        <v>79</v>
      </c>
      <c r="AV80" s="389" t="s">
        <v>94</v>
      </c>
      <c r="AW80" s="391">
        <v>0</v>
      </c>
      <c r="AX80" s="391">
        <v>0</v>
      </c>
      <c r="AY80" s="391">
        <v>0</v>
      </c>
      <c r="AZ80" s="391">
        <v>0</v>
      </c>
      <c r="BA80" s="391">
        <v>0</v>
      </c>
      <c r="BB80" s="391">
        <v>0</v>
      </c>
      <c r="BC80" s="391">
        <v>0</v>
      </c>
      <c r="BD80" s="391">
        <v>0</v>
      </c>
      <c r="BE80" s="391">
        <v>0</v>
      </c>
      <c r="BF80" s="391">
        <v>0</v>
      </c>
      <c r="BG80" s="391">
        <v>0</v>
      </c>
      <c r="BH80" s="391">
        <v>0</v>
      </c>
      <c r="BI80" s="391">
        <v>0</v>
      </c>
      <c r="BJ80" s="391">
        <v>0</v>
      </c>
      <c r="BK80" s="388">
        <f t="shared" si="129"/>
        <v>0</v>
      </c>
      <c r="BL80" s="400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09"/>
      <c r="C81" s="81" t="s">
        <v>54</v>
      </c>
      <c r="D81" s="61"/>
      <c r="E81" s="155"/>
      <c r="F81" s="61"/>
      <c r="G81" s="155"/>
      <c r="H81" s="61"/>
      <c r="I81" s="155"/>
      <c r="J81" s="61"/>
      <c r="K81" s="155"/>
      <c r="L81" s="61"/>
      <c r="M81" s="155"/>
      <c r="N81" s="61"/>
      <c r="O81" s="155"/>
      <c r="P81" s="61"/>
      <c r="Q81" s="155"/>
      <c r="R81" s="157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E81" s="257"/>
      <c r="AT81" s="386" t="s">
        <v>17</v>
      </c>
      <c r="AU81" s="389" t="s">
        <v>77</v>
      </c>
      <c r="AV81" s="389" t="s">
        <v>94</v>
      </c>
      <c r="AW81" s="391">
        <v>0</v>
      </c>
      <c r="AX81" s="391">
        <v>0</v>
      </c>
      <c r="AY81" s="391">
        <v>0</v>
      </c>
      <c r="AZ81" s="391">
        <v>0</v>
      </c>
      <c r="BA81" s="391">
        <v>0</v>
      </c>
      <c r="BB81" s="391">
        <v>0</v>
      </c>
      <c r="BC81" s="391">
        <v>0</v>
      </c>
      <c r="BD81" s="391">
        <v>0</v>
      </c>
      <c r="BE81" s="391">
        <v>0</v>
      </c>
      <c r="BF81" s="391">
        <v>0</v>
      </c>
      <c r="BG81" s="391">
        <v>0</v>
      </c>
      <c r="BH81" s="391">
        <v>0</v>
      </c>
      <c r="BI81" s="391">
        <v>0</v>
      </c>
      <c r="BJ81" s="391">
        <v>0</v>
      </c>
      <c r="BK81" s="388">
        <f t="shared" si="129"/>
        <v>0</v>
      </c>
      <c r="BL81" s="400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10"/>
      <c r="C82" s="88" t="s">
        <v>0</v>
      </c>
      <c r="D82" s="65">
        <f>SUM(D73:D79,D81)</f>
        <v>0</v>
      </c>
      <c r="E82" s="67">
        <f t="shared" ref="E82:G82" si="148">SUM(E73:E79,E81)</f>
        <v>0</v>
      </c>
      <c r="F82" s="65">
        <f t="shared" si="148"/>
        <v>0</v>
      </c>
      <c r="G82" s="67">
        <f t="shared" si="148"/>
        <v>0</v>
      </c>
      <c r="H82" s="65">
        <f>SUM(H73:H79,H81)</f>
        <v>0</v>
      </c>
      <c r="I82" s="67">
        <f t="shared" ref="I82" si="149">SUM(I73:I79,I81)</f>
        <v>0</v>
      </c>
      <c r="J82" s="65">
        <f>SUM(J73:J79,J81)</f>
        <v>0</v>
      </c>
      <c r="K82" s="67">
        <f t="shared" ref="K82:M82" si="150">SUM(K73:K79,K81)</f>
        <v>0</v>
      </c>
      <c r="L82" s="65">
        <f t="shared" si="150"/>
        <v>0</v>
      </c>
      <c r="M82" s="67">
        <f t="shared" si="150"/>
        <v>0</v>
      </c>
      <c r="N82" s="65">
        <f>SUM(N73:N79,N81)</f>
        <v>0</v>
      </c>
      <c r="O82" s="67">
        <f t="shared" ref="O82:Q82" si="151">SUM(O73:O79,O81)</f>
        <v>0</v>
      </c>
      <c r="P82" s="65">
        <f t="shared" si="151"/>
        <v>0</v>
      </c>
      <c r="Q82" s="67">
        <f t="shared" si="151"/>
        <v>0</v>
      </c>
      <c r="R82" s="187">
        <f t="shared" ref="R82" si="152">SUM(R73:R79,R81)</f>
        <v>0</v>
      </c>
      <c r="S82" s="179">
        <f t="shared" ref="S82" si="153">SUM(S73:S79,S81)</f>
        <v>0</v>
      </c>
      <c r="T82" s="179">
        <f t="shared" ref="T82" si="154">SUM(T73:T79,T81)</f>
        <v>0</v>
      </c>
      <c r="U82" s="179">
        <f t="shared" ref="U82:X82" si="155">SUM(U73:U79,U81)</f>
        <v>0</v>
      </c>
      <c r="V82" s="179">
        <f t="shared" si="155"/>
        <v>0</v>
      </c>
      <c r="W82" s="179">
        <f t="shared" si="155"/>
        <v>0</v>
      </c>
      <c r="X82" s="179">
        <f t="shared" si="155"/>
        <v>0</v>
      </c>
      <c r="Y82" s="180">
        <f t="shared" si="147"/>
        <v>0</v>
      </c>
      <c r="Z82" s="17" t="e">
        <f>(Y77+Y76+Y75+Y81)/Y82*100</f>
        <v>#DIV/0!</v>
      </c>
      <c r="AT82" s="386" t="s">
        <v>17</v>
      </c>
      <c r="AU82" s="389" t="s">
        <v>19</v>
      </c>
      <c r="AV82" s="389" t="s">
        <v>94</v>
      </c>
      <c r="AW82" s="391">
        <v>0</v>
      </c>
      <c r="AX82" s="391">
        <v>0</v>
      </c>
      <c r="AY82" s="391">
        <v>0</v>
      </c>
      <c r="AZ82" s="391">
        <v>0</v>
      </c>
      <c r="BA82" s="391">
        <v>0</v>
      </c>
      <c r="BB82" s="391">
        <v>0</v>
      </c>
      <c r="BC82" s="391">
        <v>0</v>
      </c>
      <c r="BD82" s="391">
        <v>0</v>
      </c>
      <c r="BE82" s="391">
        <v>0</v>
      </c>
      <c r="BF82" s="391">
        <v>0</v>
      </c>
      <c r="BG82" s="391">
        <v>0</v>
      </c>
      <c r="BH82" s="391">
        <v>0</v>
      </c>
      <c r="BI82" s="391">
        <v>0</v>
      </c>
      <c r="BJ82" s="391">
        <v>0</v>
      </c>
      <c r="BK82" s="388">
        <f t="shared" si="129"/>
        <v>0</v>
      </c>
      <c r="BL82" s="400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408" t="s">
        <v>51</v>
      </c>
      <c r="C83" s="166" t="s">
        <v>57</v>
      </c>
      <c r="D83" s="167">
        <v>30</v>
      </c>
      <c r="E83" s="170">
        <v>30</v>
      </c>
      <c r="F83" s="167">
        <v>30</v>
      </c>
      <c r="G83" s="170">
        <v>30</v>
      </c>
      <c r="H83" s="167">
        <v>30</v>
      </c>
      <c r="I83" s="170">
        <v>30</v>
      </c>
      <c r="J83" s="167">
        <v>30</v>
      </c>
      <c r="K83" s="170">
        <v>30</v>
      </c>
      <c r="L83" s="167">
        <v>30</v>
      </c>
      <c r="M83" s="170">
        <v>30</v>
      </c>
      <c r="N83" s="167">
        <v>30</v>
      </c>
      <c r="O83" s="170">
        <v>30</v>
      </c>
      <c r="P83" s="167">
        <v>30</v>
      </c>
      <c r="Q83" s="170">
        <v>30</v>
      </c>
      <c r="R83" s="186">
        <v>60</v>
      </c>
      <c r="S83" s="74">
        <v>60</v>
      </c>
      <c r="T83" s="74">
        <v>60</v>
      </c>
      <c r="U83" s="168">
        <v>30</v>
      </c>
      <c r="V83" s="74">
        <v>60</v>
      </c>
      <c r="W83" s="74">
        <v>60</v>
      </c>
      <c r="X83" s="168">
        <v>30</v>
      </c>
      <c r="Y83" s="87"/>
      <c r="Z83" s="17"/>
      <c r="AT83" s="386" t="s">
        <v>17</v>
      </c>
      <c r="AU83" s="389" t="s">
        <v>78</v>
      </c>
      <c r="AV83" s="389" t="s">
        <v>94</v>
      </c>
      <c r="AW83" s="391">
        <v>0</v>
      </c>
      <c r="AX83" s="391">
        <v>0</v>
      </c>
      <c r="AY83" s="391">
        <v>0</v>
      </c>
      <c r="AZ83" s="391">
        <v>0</v>
      </c>
      <c r="BA83" s="391">
        <v>0</v>
      </c>
      <c r="BB83" s="391">
        <v>0</v>
      </c>
      <c r="BC83" s="391">
        <v>0</v>
      </c>
      <c r="BD83" s="391">
        <v>0</v>
      </c>
      <c r="BE83" s="391">
        <v>0</v>
      </c>
      <c r="BF83" s="391">
        <v>0</v>
      </c>
      <c r="BG83" s="391">
        <v>0</v>
      </c>
      <c r="BH83" s="391">
        <v>0</v>
      </c>
      <c r="BI83" s="391">
        <v>0</v>
      </c>
      <c r="BJ83" s="391">
        <v>0</v>
      </c>
      <c r="BK83" s="388">
        <f t="shared" si="129"/>
        <v>0</v>
      </c>
      <c r="BL83" s="400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09"/>
      <c r="C84" s="81" t="s">
        <v>6</v>
      </c>
      <c r="D84" s="61"/>
      <c r="E84" s="155"/>
      <c r="F84" s="61"/>
      <c r="G84" s="155"/>
      <c r="H84" s="61"/>
      <c r="I84" s="155"/>
      <c r="J84" s="61"/>
      <c r="K84" s="155"/>
      <c r="L84" s="61"/>
      <c r="M84" s="155"/>
      <c r="N84" s="61"/>
      <c r="O84" s="155"/>
      <c r="P84" s="61"/>
      <c r="Q84" s="155"/>
      <c r="R84" s="156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86" t="s">
        <v>17</v>
      </c>
      <c r="AU84" s="390" t="s">
        <v>85</v>
      </c>
      <c r="AV84" s="390" t="s">
        <v>94</v>
      </c>
      <c r="AW84" s="391">
        <v>0</v>
      </c>
      <c r="AX84" s="391">
        <v>0</v>
      </c>
      <c r="AY84" s="391">
        <v>0</v>
      </c>
      <c r="AZ84" s="391">
        <v>0</v>
      </c>
      <c r="BA84" s="391">
        <v>0</v>
      </c>
      <c r="BB84" s="391">
        <v>0</v>
      </c>
      <c r="BC84" s="391">
        <v>0</v>
      </c>
      <c r="BD84" s="391">
        <v>0</v>
      </c>
      <c r="BE84" s="391">
        <v>0</v>
      </c>
      <c r="BF84" s="391">
        <v>0</v>
      </c>
      <c r="BG84" s="391">
        <v>0</v>
      </c>
      <c r="BH84" s="391">
        <v>0</v>
      </c>
      <c r="BI84" s="391">
        <v>0</v>
      </c>
      <c r="BJ84" s="391">
        <v>0</v>
      </c>
      <c r="BK84" s="388">
        <f t="shared" si="129"/>
        <v>0</v>
      </c>
      <c r="BL84" s="400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09"/>
      <c r="C85" s="81" t="s">
        <v>7</v>
      </c>
      <c r="D85" s="61"/>
      <c r="E85" s="155"/>
      <c r="F85" s="61"/>
      <c r="G85" s="155"/>
      <c r="H85" s="61"/>
      <c r="I85" s="155"/>
      <c r="J85" s="61"/>
      <c r="K85" s="155"/>
      <c r="L85" s="61"/>
      <c r="M85" s="155"/>
      <c r="N85" s="61"/>
      <c r="O85" s="155"/>
      <c r="P85" s="61"/>
      <c r="Q85" s="155"/>
      <c r="R85" s="156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86" t="s">
        <v>17</v>
      </c>
      <c r="AU85" s="266" t="s">
        <v>79</v>
      </c>
      <c r="AV85" s="389" t="s">
        <v>95</v>
      </c>
      <c r="AW85" s="391">
        <v>0</v>
      </c>
      <c r="AX85" s="391">
        <v>0</v>
      </c>
      <c r="AY85" s="391">
        <v>0</v>
      </c>
      <c r="AZ85" s="391">
        <v>0</v>
      </c>
      <c r="BA85" s="391">
        <v>0</v>
      </c>
      <c r="BB85" s="391">
        <v>0</v>
      </c>
      <c r="BC85" s="391">
        <v>0</v>
      </c>
      <c r="BD85" s="391">
        <v>0</v>
      </c>
      <c r="BE85" s="391">
        <v>0</v>
      </c>
      <c r="BF85" s="391">
        <v>0</v>
      </c>
      <c r="BG85" s="391">
        <v>0</v>
      </c>
      <c r="BH85" s="391">
        <v>0</v>
      </c>
      <c r="BI85" s="391">
        <v>0</v>
      </c>
      <c r="BJ85" s="391">
        <v>0</v>
      </c>
      <c r="BK85" s="388">
        <f t="shared" si="129"/>
        <v>0</v>
      </c>
      <c r="BL85" s="400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09"/>
      <c r="C86" s="81" t="s">
        <v>8</v>
      </c>
      <c r="D86" s="61"/>
      <c r="E86" s="155"/>
      <c r="F86" s="61"/>
      <c r="G86" s="155"/>
      <c r="H86" s="61"/>
      <c r="I86" s="155"/>
      <c r="J86" s="61"/>
      <c r="K86" s="155"/>
      <c r="L86" s="61"/>
      <c r="M86" s="155"/>
      <c r="N86" s="61"/>
      <c r="O86" s="155"/>
      <c r="P86" s="61"/>
      <c r="Q86" s="155"/>
      <c r="R86" s="156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86" t="s">
        <v>17</v>
      </c>
      <c r="AU86" s="389" t="s">
        <v>77</v>
      </c>
      <c r="AV86" s="389" t="s">
        <v>95</v>
      </c>
      <c r="AW86" s="391">
        <v>0</v>
      </c>
      <c r="AX86" s="391">
        <v>0</v>
      </c>
      <c r="AY86" s="391">
        <v>0</v>
      </c>
      <c r="AZ86" s="391">
        <v>0</v>
      </c>
      <c r="BA86" s="391">
        <v>0</v>
      </c>
      <c r="BB86" s="391">
        <v>0</v>
      </c>
      <c r="BC86" s="391">
        <v>0</v>
      </c>
      <c r="BD86" s="391">
        <v>0</v>
      </c>
      <c r="BE86" s="391">
        <v>0</v>
      </c>
      <c r="BF86" s="391">
        <v>0</v>
      </c>
      <c r="BG86" s="391">
        <v>0</v>
      </c>
      <c r="BH86" s="391">
        <v>0</v>
      </c>
      <c r="BI86" s="391">
        <v>0</v>
      </c>
      <c r="BJ86" s="391">
        <v>0</v>
      </c>
      <c r="BK86" s="388">
        <f t="shared" si="129"/>
        <v>0</v>
      </c>
      <c r="BL86" s="400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09"/>
      <c r="C87" s="81" t="s">
        <v>9</v>
      </c>
      <c r="D87" s="61"/>
      <c r="E87" s="155"/>
      <c r="F87" s="61"/>
      <c r="G87" s="155"/>
      <c r="H87" s="61"/>
      <c r="I87" s="155"/>
      <c r="J87" s="61"/>
      <c r="K87" s="155"/>
      <c r="L87" s="61"/>
      <c r="M87" s="155"/>
      <c r="N87" s="61"/>
      <c r="O87" s="155"/>
      <c r="P87" s="61"/>
      <c r="Q87" s="155"/>
      <c r="R87" s="156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86" t="s">
        <v>17</v>
      </c>
      <c r="AU87" s="389" t="s">
        <v>19</v>
      </c>
      <c r="AV87" s="389" t="s">
        <v>95</v>
      </c>
      <c r="AW87" s="391">
        <v>0</v>
      </c>
      <c r="AX87" s="391">
        <v>0</v>
      </c>
      <c r="AY87" s="391">
        <v>0</v>
      </c>
      <c r="AZ87" s="391">
        <v>0</v>
      </c>
      <c r="BA87" s="391">
        <v>0</v>
      </c>
      <c r="BB87" s="391">
        <v>0</v>
      </c>
      <c r="BC87" s="391">
        <v>0</v>
      </c>
      <c r="BD87" s="391">
        <v>0</v>
      </c>
      <c r="BE87" s="391">
        <v>0</v>
      </c>
      <c r="BF87" s="391">
        <v>0</v>
      </c>
      <c r="BG87" s="391">
        <v>0</v>
      </c>
      <c r="BH87" s="391">
        <v>0</v>
      </c>
      <c r="BI87" s="391">
        <v>0</v>
      </c>
      <c r="BJ87" s="391">
        <v>0</v>
      </c>
      <c r="BK87" s="388">
        <f t="shared" si="129"/>
        <v>0</v>
      </c>
      <c r="BL87" s="400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409"/>
      <c r="C88" s="82" t="s">
        <v>10</v>
      </c>
      <c r="D88" s="61"/>
      <c r="E88" s="155"/>
      <c r="F88" s="61"/>
      <c r="G88" s="155"/>
      <c r="H88" s="61"/>
      <c r="I88" s="155"/>
      <c r="J88" s="61"/>
      <c r="K88" s="155"/>
      <c r="L88" s="61"/>
      <c r="M88" s="155"/>
      <c r="N88" s="61"/>
      <c r="O88" s="155"/>
      <c r="P88" s="61"/>
      <c r="Q88" s="155"/>
      <c r="R88" s="156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6" t="s">
        <v>17</v>
      </c>
      <c r="AU88" s="389" t="s">
        <v>78</v>
      </c>
      <c r="AV88" s="389" t="s">
        <v>95</v>
      </c>
      <c r="AW88" s="391">
        <v>0</v>
      </c>
      <c r="AX88" s="391">
        <v>0</v>
      </c>
      <c r="AY88" s="391">
        <v>0</v>
      </c>
      <c r="AZ88" s="391">
        <v>0</v>
      </c>
      <c r="BA88" s="391">
        <v>0</v>
      </c>
      <c r="BB88" s="391">
        <v>0</v>
      </c>
      <c r="BC88" s="391">
        <v>0</v>
      </c>
      <c r="BD88" s="391">
        <v>0</v>
      </c>
      <c r="BE88" s="391">
        <v>0</v>
      </c>
      <c r="BF88" s="391">
        <v>0</v>
      </c>
      <c r="BG88" s="391">
        <v>0</v>
      </c>
      <c r="BH88" s="391">
        <v>0</v>
      </c>
      <c r="BI88" s="391">
        <v>0</v>
      </c>
      <c r="BJ88" s="391">
        <v>0</v>
      </c>
      <c r="BK88" s="388">
        <f t="shared" si="129"/>
        <v>0</v>
      </c>
      <c r="BL88" s="400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09"/>
      <c r="C89" s="81" t="s">
        <v>25</v>
      </c>
      <c r="D89" s="61"/>
      <c r="E89" s="155"/>
      <c r="F89" s="61"/>
      <c r="G89" s="155"/>
      <c r="H89" s="61"/>
      <c r="I89" s="155"/>
      <c r="J89" s="61"/>
      <c r="K89" s="155"/>
      <c r="L89" s="61"/>
      <c r="M89" s="155"/>
      <c r="N89" s="61"/>
      <c r="O89" s="155"/>
      <c r="P89" s="61"/>
      <c r="Q89" s="155"/>
      <c r="R89" s="156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6" t="s">
        <v>17</v>
      </c>
      <c r="AU89" s="390" t="s">
        <v>85</v>
      </c>
      <c r="AV89" s="390" t="s">
        <v>95</v>
      </c>
      <c r="AW89" s="391">
        <v>0</v>
      </c>
      <c r="AX89" s="391">
        <v>0</v>
      </c>
      <c r="AY89" s="391">
        <v>0</v>
      </c>
      <c r="AZ89" s="391">
        <v>0</v>
      </c>
      <c r="BA89" s="391">
        <v>0</v>
      </c>
      <c r="BB89" s="391">
        <v>0</v>
      </c>
      <c r="BC89" s="391">
        <v>0</v>
      </c>
      <c r="BD89" s="391">
        <v>0</v>
      </c>
      <c r="BE89" s="391">
        <v>0</v>
      </c>
      <c r="BF89" s="391">
        <v>0</v>
      </c>
      <c r="BG89" s="391">
        <v>0</v>
      </c>
      <c r="BH89" s="391">
        <v>0</v>
      </c>
      <c r="BI89" s="391">
        <v>0</v>
      </c>
      <c r="BJ89" s="391">
        <v>0</v>
      </c>
      <c r="BK89" s="388">
        <f t="shared" si="129"/>
        <v>0</v>
      </c>
      <c r="BL89" s="400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09"/>
      <c r="C90" s="81" t="s">
        <v>26</v>
      </c>
      <c r="D90" s="61"/>
      <c r="E90" s="155"/>
      <c r="F90" s="61"/>
      <c r="G90" s="155"/>
      <c r="H90" s="61"/>
      <c r="I90" s="155"/>
      <c r="J90" s="61"/>
      <c r="K90" s="155"/>
      <c r="L90" s="61"/>
      <c r="M90" s="155"/>
      <c r="N90" s="61"/>
      <c r="O90" s="155"/>
      <c r="P90" s="61"/>
      <c r="Q90" s="155"/>
      <c r="R90" s="156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6" t="s">
        <v>17</v>
      </c>
      <c r="AU90" s="266" t="s">
        <v>79</v>
      </c>
      <c r="AV90" s="389" t="s">
        <v>96</v>
      </c>
      <c r="AW90" s="391">
        <v>0</v>
      </c>
      <c r="AX90" s="391">
        <v>0</v>
      </c>
      <c r="AY90" s="391">
        <v>0</v>
      </c>
      <c r="AZ90" s="391">
        <v>0</v>
      </c>
      <c r="BA90" s="391">
        <v>0</v>
      </c>
      <c r="BB90" s="391">
        <v>0</v>
      </c>
      <c r="BC90" s="391">
        <v>0</v>
      </c>
      <c r="BD90" s="391">
        <v>0</v>
      </c>
      <c r="BE90" s="391">
        <v>0</v>
      </c>
      <c r="BF90" s="391">
        <v>0</v>
      </c>
      <c r="BG90" s="391">
        <v>0</v>
      </c>
      <c r="BH90" s="391">
        <v>0</v>
      </c>
      <c r="BI90" s="391">
        <v>0</v>
      </c>
      <c r="BJ90" s="391">
        <v>0</v>
      </c>
      <c r="BK90" s="388">
        <f t="shared" si="129"/>
        <v>0</v>
      </c>
      <c r="BL90" s="400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09"/>
      <c r="C91" s="81" t="s">
        <v>56</v>
      </c>
      <c r="D91" s="61"/>
      <c r="E91" s="155"/>
      <c r="F91" s="61"/>
      <c r="G91" s="155"/>
      <c r="H91" s="61"/>
      <c r="I91" s="155"/>
      <c r="J91" s="61"/>
      <c r="K91" s="155"/>
      <c r="L91" s="61"/>
      <c r="M91" s="155"/>
      <c r="N91" s="61"/>
      <c r="O91" s="155"/>
      <c r="P91" s="61"/>
      <c r="Q91" s="155"/>
      <c r="R91" s="156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6" t="s">
        <v>17</v>
      </c>
      <c r="AU91" s="389" t="s">
        <v>77</v>
      </c>
      <c r="AV91" s="389" t="s">
        <v>96</v>
      </c>
      <c r="AW91" s="391">
        <v>0</v>
      </c>
      <c r="AX91" s="391">
        <v>0</v>
      </c>
      <c r="AY91" s="391">
        <v>0</v>
      </c>
      <c r="AZ91" s="391">
        <v>0</v>
      </c>
      <c r="BA91" s="391">
        <v>0</v>
      </c>
      <c r="BB91" s="391">
        <v>0</v>
      </c>
      <c r="BC91" s="391">
        <v>0</v>
      </c>
      <c r="BD91" s="391">
        <v>0</v>
      </c>
      <c r="BE91" s="391">
        <v>0</v>
      </c>
      <c r="BF91" s="391">
        <v>0</v>
      </c>
      <c r="BG91" s="391">
        <v>0</v>
      </c>
      <c r="BH91" s="391">
        <v>0</v>
      </c>
      <c r="BI91" s="391">
        <v>0</v>
      </c>
      <c r="BJ91" s="391">
        <v>0</v>
      </c>
      <c r="BK91" s="388">
        <f t="shared" si="129"/>
        <v>0</v>
      </c>
      <c r="BL91" s="400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09"/>
      <c r="C92" s="81" t="s">
        <v>54</v>
      </c>
      <c r="D92" s="61"/>
      <c r="E92" s="155"/>
      <c r="F92" s="61"/>
      <c r="G92" s="155"/>
      <c r="H92" s="61"/>
      <c r="I92" s="155"/>
      <c r="J92" s="61"/>
      <c r="K92" s="155"/>
      <c r="L92" s="61"/>
      <c r="M92" s="155"/>
      <c r="N92" s="61"/>
      <c r="O92" s="155"/>
      <c r="P92" s="61"/>
      <c r="Q92" s="155"/>
      <c r="R92" s="157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6" t="s">
        <v>17</v>
      </c>
      <c r="AU92" s="389" t="s">
        <v>19</v>
      </c>
      <c r="AV92" s="389" t="s">
        <v>96</v>
      </c>
      <c r="AW92" s="391">
        <v>0</v>
      </c>
      <c r="AX92" s="391">
        <v>0</v>
      </c>
      <c r="AY92" s="391">
        <v>0</v>
      </c>
      <c r="AZ92" s="391">
        <v>0</v>
      </c>
      <c r="BA92" s="391">
        <v>0</v>
      </c>
      <c r="BB92" s="391">
        <v>0</v>
      </c>
      <c r="BC92" s="391">
        <v>0</v>
      </c>
      <c r="BD92" s="391">
        <v>0</v>
      </c>
      <c r="BE92" s="391">
        <v>0</v>
      </c>
      <c r="BF92" s="391">
        <v>0</v>
      </c>
      <c r="BG92" s="391">
        <v>0</v>
      </c>
      <c r="BH92" s="391">
        <v>0</v>
      </c>
      <c r="BI92" s="391">
        <v>0</v>
      </c>
      <c r="BJ92" s="391">
        <v>0</v>
      </c>
      <c r="BK92" s="388">
        <f t="shared" si="129"/>
        <v>0</v>
      </c>
      <c r="BL92" s="400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10"/>
      <c r="C93" s="88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58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86" t="s">
        <v>17</v>
      </c>
      <c r="AU93" s="389" t="s">
        <v>78</v>
      </c>
      <c r="AV93" s="389" t="s">
        <v>96</v>
      </c>
      <c r="AW93" s="391">
        <v>0</v>
      </c>
      <c r="AX93" s="391">
        <v>0</v>
      </c>
      <c r="AY93" s="391">
        <v>0</v>
      </c>
      <c r="AZ93" s="391">
        <v>0</v>
      </c>
      <c r="BA93" s="391">
        <v>0</v>
      </c>
      <c r="BB93" s="391">
        <v>0</v>
      </c>
      <c r="BC93" s="391">
        <v>0</v>
      </c>
      <c r="BD93" s="391">
        <v>0</v>
      </c>
      <c r="BE93" s="391">
        <v>0</v>
      </c>
      <c r="BF93" s="391">
        <v>0</v>
      </c>
      <c r="BG93" s="391">
        <v>0</v>
      </c>
      <c r="BH93" s="391">
        <v>0</v>
      </c>
      <c r="BI93" s="391">
        <v>0</v>
      </c>
      <c r="BJ93" s="391">
        <v>0</v>
      </c>
      <c r="BK93" s="388">
        <f t="shared" si="129"/>
        <v>0</v>
      </c>
      <c r="BL93" s="400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36" t="s">
        <v>39</v>
      </c>
      <c r="C94" s="437"/>
      <c r="D94" s="162">
        <f t="shared" ref="D94:I94" si="172">D82+D71+D60+D93</f>
        <v>0</v>
      </c>
      <c r="E94" s="163">
        <f t="shared" si="172"/>
        <v>0</v>
      </c>
      <c r="F94" s="162">
        <f t="shared" si="172"/>
        <v>0</v>
      </c>
      <c r="G94" s="163">
        <f t="shared" si="172"/>
        <v>0</v>
      </c>
      <c r="H94" s="162">
        <f t="shared" si="172"/>
        <v>0</v>
      </c>
      <c r="I94" s="163">
        <f t="shared" si="172"/>
        <v>0</v>
      </c>
      <c r="J94" s="162">
        <f t="shared" ref="J94:Q94" si="173">J82+J71+J60+J93</f>
        <v>0</v>
      </c>
      <c r="K94" s="163">
        <f t="shared" si="173"/>
        <v>0</v>
      </c>
      <c r="L94" s="162">
        <f t="shared" si="173"/>
        <v>0</v>
      </c>
      <c r="M94" s="163">
        <f t="shared" si="173"/>
        <v>0</v>
      </c>
      <c r="N94" s="162">
        <f t="shared" si="173"/>
        <v>0</v>
      </c>
      <c r="O94" s="163">
        <f t="shared" si="173"/>
        <v>0</v>
      </c>
      <c r="P94" s="162">
        <f t="shared" si="173"/>
        <v>0</v>
      </c>
      <c r="Q94" s="163">
        <f t="shared" si="173"/>
        <v>0</v>
      </c>
      <c r="R94" s="161">
        <f t="shared" ref="R94:T94" si="174">R82+R71+R60+R93</f>
        <v>0</v>
      </c>
      <c r="S94" s="79">
        <f t="shared" si="174"/>
        <v>0</v>
      </c>
      <c r="T94" s="79">
        <f t="shared" si="174"/>
        <v>0</v>
      </c>
      <c r="U94" s="79">
        <f t="shared" ref="U94:X94" si="175">U82+U71+U60+U93</f>
        <v>0</v>
      </c>
      <c r="V94" s="79">
        <f t="shared" si="175"/>
        <v>0</v>
      </c>
      <c r="W94" s="79">
        <f t="shared" si="175"/>
        <v>0</v>
      </c>
      <c r="X94" s="79">
        <f t="shared" si="175"/>
        <v>0</v>
      </c>
      <c r="Y94" s="47">
        <f t="shared" si="163"/>
        <v>0</v>
      </c>
      <c r="Z94" s="21" t="e">
        <f>(Y77+Y76+Y75+Y66+Y65+Y64+Y55+Y54+Y53+Y86+Y87+Y88+Y59+Y70+Y81+Y92)/Y94*100</f>
        <v>#DIV/0!</v>
      </c>
      <c r="AT94" s="386" t="s">
        <v>17</v>
      </c>
      <c r="AU94" s="390" t="s">
        <v>85</v>
      </c>
      <c r="AV94" s="390" t="s">
        <v>96</v>
      </c>
      <c r="AW94" s="391">
        <v>0</v>
      </c>
      <c r="AX94" s="391">
        <v>0</v>
      </c>
      <c r="AY94" s="391">
        <v>0</v>
      </c>
      <c r="AZ94" s="391">
        <v>0</v>
      </c>
      <c r="BA94" s="391">
        <v>0</v>
      </c>
      <c r="BB94" s="391">
        <v>0</v>
      </c>
      <c r="BC94" s="391">
        <v>0</v>
      </c>
      <c r="BD94" s="391">
        <v>0</v>
      </c>
      <c r="BE94" s="391">
        <v>0</v>
      </c>
      <c r="BF94" s="391">
        <v>0</v>
      </c>
      <c r="BG94" s="391">
        <v>0</v>
      </c>
      <c r="BH94" s="391">
        <v>0</v>
      </c>
      <c r="BI94" s="391">
        <v>0</v>
      </c>
      <c r="BJ94" s="391">
        <v>0</v>
      </c>
      <c r="BK94" s="388">
        <f t="shared" si="129"/>
        <v>0</v>
      </c>
      <c r="BL94" s="400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22" t="s">
        <v>32</v>
      </c>
      <c r="C95" s="166" t="s">
        <v>57</v>
      </c>
      <c r="D95" s="167">
        <v>30</v>
      </c>
      <c r="E95" s="170">
        <v>30</v>
      </c>
      <c r="F95" s="167">
        <v>30</v>
      </c>
      <c r="G95" s="170">
        <v>30</v>
      </c>
      <c r="H95" s="167">
        <v>30</v>
      </c>
      <c r="I95" s="170">
        <v>30</v>
      </c>
      <c r="J95" s="167">
        <v>30</v>
      </c>
      <c r="K95" s="170">
        <v>30</v>
      </c>
      <c r="L95" s="167">
        <v>30</v>
      </c>
      <c r="M95" s="170">
        <v>30</v>
      </c>
      <c r="N95" s="167">
        <v>30</v>
      </c>
      <c r="O95" s="170">
        <v>30</v>
      </c>
      <c r="P95" s="167">
        <v>30</v>
      </c>
      <c r="Q95" s="170">
        <v>30</v>
      </c>
      <c r="R95" s="186">
        <v>60</v>
      </c>
      <c r="S95" s="74">
        <v>60</v>
      </c>
      <c r="T95" s="74">
        <v>60</v>
      </c>
      <c r="U95" s="168">
        <v>30</v>
      </c>
      <c r="V95" s="74">
        <v>60</v>
      </c>
      <c r="W95" s="74">
        <v>60</v>
      </c>
      <c r="X95" s="168">
        <v>30</v>
      </c>
      <c r="Y95" s="181"/>
      <c r="Z95" s="21"/>
      <c r="AA95" s="8"/>
      <c r="AB95" s="8"/>
      <c r="AE95" s="11"/>
      <c r="AF95" s="14"/>
      <c r="AG95" s="7"/>
      <c r="AH95" s="8"/>
      <c r="AI95" s="8"/>
      <c r="AJ95" s="8"/>
      <c r="AK95" s="8"/>
      <c r="AL95" s="8"/>
      <c r="AM95" s="8"/>
      <c r="AN95" s="8"/>
      <c r="AO95" s="8"/>
      <c r="AP95" s="11"/>
      <c r="AQ95" s="14"/>
      <c r="AR95" s="7"/>
      <c r="AS95" s="8"/>
      <c r="AT95" s="386" t="s">
        <v>17</v>
      </c>
      <c r="AU95" s="266" t="s">
        <v>79</v>
      </c>
      <c r="AV95" s="389" t="s">
        <v>97</v>
      </c>
      <c r="AW95" s="391">
        <v>0</v>
      </c>
      <c r="AX95" s="391">
        <v>0</v>
      </c>
      <c r="AY95" s="391">
        <v>0</v>
      </c>
      <c r="AZ95" s="391">
        <v>0</v>
      </c>
      <c r="BA95" s="391">
        <v>0</v>
      </c>
      <c r="BB95" s="391">
        <v>0</v>
      </c>
      <c r="BC95" s="391">
        <v>0</v>
      </c>
      <c r="BD95" s="391">
        <v>0</v>
      </c>
      <c r="BE95" s="391">
        <v>0</v>
      </c>
      <c r="BF95" s="391">
        <v>0</v>
      </c>
      <c r="BG95" s="391">
        <v>0</v>
      </c>
      <c r="BH95" s="391">
        <v>0</v>
      </c>
      <c r="BI95" s="391">
        <v>0</v>
      </c>
      <c r="BJ95" s="391">
        <v>0</v>
      </c>
      <c r="BK95" s="388">
        <f t="shared" si="129"/>
        <v>0</v>
      </c>
      <c r="BL95" s="400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23"/>
      <c r="C96" s="81" t="s">
        <v>6</v>
      </c>
      <c r="D96" s="61"/>
      <c r="E96" s="155"/>
      <c r="F96" s="61"/>
      <c r="G96" s="155"/>
      <c r="H96" s="61"/>
      <c r="I96" s="155"/>
      <c r="J96" s="61"/>
      <c r="K96" s="155"/>
      <c r="L96" s="61"/>
      <c r="M96" s="155"/>
      <c r="N96" s="61"/>
      <c r="O96" s="155"/>
      <c r="P96" s="61"/>
      <c r="Q96" s="155"/>
      <c r="R96" s="156">
        <f t="shared" ref="R96:R104" si="176">SUM(D96:E96)</f>
        <v>0</v>
      </c>
      <c r="S96" s="62">
        <f t="shared" ref="S96:S104" si="177">SUM(F96:G96)</f>
        <v>0</v>
      </c>
      <c r="T96" s="62">
        <f t="shared" ref="T96:T104" si="178">SUM(H96:I96)</f>
        <v>0</v>
      </c>
      <c r="U96" s="62">
        <f t="shared" ref="U96:U104" si="179">SUM(J96:K96)</f>
        <v>0</v>
      </c>
      <c r="V96" s="62">
        <f t="shared" ref="V96:V104" si="180">SUM(L96:M96)</f>
        <v>0</v>
      </c>
      <c r="W96" s="62">
        <f t="shared" ref="W96:W104" si="181">SUM(N96:O96)</f>
        <v>0</v>
      </c>
      <c r="X96" s="62">
        <f t="shared" ref="X96:X104" si="182">SUM(P96:Q96)</f>
        <v>0</v>
      </c>
      <c r="Y96" s="41">
        <f t="shared" ref="Y96:Y105" si="183">SUM(R96:X96)</f>
        <v>0</v>
      </c>
      <c r="Z96" s="10"/>
      <c r="AA96" s="33"/>
      <c r="AB96" s="8"/>
      <c r="AC96" s="8"/>
      <c r="AD96" s="8"/>
      <c r="AF96" s="7"/>
      <c r="AG96" s="7"/>
      <c r="AH96" s="8"/>
      <c r="AI96" s="8"/>
      <c r="AJ96" s="8"/>
      <c r="AK96" s="8"/>
      <c r="AL96" s="8"/>
      <c r="AM96" s="8"/>
      <c r="AN96" s="8"/>
      <c r="AO96" s="8"/>
      <c r="AQ96" s="7"/>
      <c r="AR96" s="7"/>
      <c r="AS96" s="8"/>
      <c r="AT96" s="386" t="s">
        <v>17</v>
      </c>
      <c r="AU96" s="389" t="s">
        <v>77</v>
      </c>
      <c r="AV96" s="389" t="s">
        <v>97</v>
      </c>
      <c r="AW96" s="391">
        <v>0</v>
      </c>
      <c r="AX96" s="391">
        <v>0</v>
      </c>
      <c r="AY96" s="391">
        <v>0</v>
      </c>
      <c r="AZ96" s="391">
        <v>0</v>
      </c>
      <c r="BA96" s="391">
        <v>0</v>
      </c>
      <c r="BB96" s="391">
        <v>0</v>
      </c>
      <c r="BC96" s="391">
        <v>0</v>
      </c>
      <c r="BD96" s="391">
        <v>0</v>
      </c>
      <c r="BE96" s="391">
        <v>0</v>
      </c>
      <c r="BF96" s="391">
        <v>0</v>
      </c>
      <c r="BG96" s="391">
        <v>0</v>
      </c>
      <c r="BH96" s="391">
        <v>0</v>
      </c>
      <c r="BI96" s="391">
        <v>0</v>
      </c>
      <c r="BJ96" s="391">
        <v>0</v>
      </c>
      <c r="BK96" s="388">
        <f t="shared" si="129"/>
        <v>0</v>
      </c>
      <c r="BL96" s="400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23"/>
      <c r="C97" s="81" t="s">
        <v>7</v>
      </c>
      <c r="D97" s="61"/>
      <c r="E97" s="155"/>
      <c r="F97" s="61"/>
      <c r="G97" s="155"/>
      <c r="H97" s="61"/>
      <c r="I97" s="155"/>
      <c r="J97" s="61"/>
      <c r="K97" s="155"/>
      <c r="L97" s="61"/>
      <c r="M97" s="155"/>
      <c r="N97" s="61"/>
      <c r="O97" s="155"/>
      <c r="P97" s="61"/>
      <c r="Q97" s="155"/>
      <c r="R97" s="156">
        <f t="shared" si="176"/>
        <v>0</v>
      </c>
      <c r="S97" s="62">
        <f t="shared" si="177"/>
        <v>0</v>
      </c>
      <c r="T97" s="62">
        <f t="shared" si="178"/>
        <v>0</v>
      </c>
      <c r="U97" s="62">
        <f t="shared" si="179"/>
        <v>0</v>
      </c>
      <c r="V97" s="62">
        <f t="shared" si="180"/>
        <v>0</v>
      </c>
      <c r="W97" s="62">
        <f t="shared" si="181"/>
        <v>0</v>
      </c>
      <c r="X97" s="62">
        <f t="shared" si="182"/>
        <v>0</v>
      </c>
      <c r="Y97" s="41">
        <f t="shared" si="183"/>
        <v>0</v>
      </c>
      <c r="Z97" s="10"/>
      <c r="AA97" s="33"/>
      <c r="AB97" s="8"/>
      <c r="AE97" s="11"/>
      <c r="AF97" s="12"/>
      <c r="AG97" s="7"/>
      <c r="AH97" s="8"/>
      <c r="AI97" s="8"/>
      <c r="AJ97" s="8"/>
      <c r="AK97" s="8"/>
      <c r="AL97" s="8"/>
      <c r="AM97" s="8"/>
      <c r="AN97" s="8"/>
      <c r="AO97" s="8"/>
      <c r="AP97" s="11"/>
      <c r="AQ97" s="12"/>
      <c r="AR97" s="7"/>
      <c r="AS97" s="8"/>
      <c r="AT97" s="386" t="s">
        <v>17</v>
      </c>
      <c r="AU97" s="389" t="s">
        <v>19</v>
      </c>
      <c r="AV97" s="389" t="s">
        <v>97</v>
      </c>
      <c r="AW97" s="391">
        <v>0</v>
      </c>
      <c r="AX97" s="391">
        <v>0</v>
      </c>
      <c r="AY97" s="391">
        <v>0</v>
      </c>
      <c r="AZ97" s="391">
        <v>0</v>
      </c>
      <c r="BA97" s="391">
        <v>0</v>
      </c>
      <c r="BB97" s="391">
        <v>0</v>
      </c>
      <c r="BC97" s="391">
        <v>0</v>
      </c>
      <c r="BD97" s="391">
        <v>0</v>
      </c>
      <c r="BE97" s="391">
        <v>0</v>
      </c>
      <c r="BF97" s="391">
        <v>0</v>
      </c>
      <c r="BG97" s="391">
        <v>0</v>
      </c>
      <c r="BH97" s="391">
        <v>0</v>
      </c>
      <c r="BI97" s="391">
        <v>0</v>
      </c>
      <c r="BJ97" s="391">
        <v>0</v>
      </c>
      <c r="BK97" s="388">
        <f t="shared" si="129"/>
        <v>0</v>
      </c>
      <c r="BL97" s="400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23"/>
      <c r="C98" s="81" t="s">
        <v>8</v>
      </c>
      <c r="D98" s="61"/>
      <c r="E98" s="155"/>
      <c r="F98" s="61"/>
      <c r="G98" s="155"/>
      <c r="H98" s="61"/>
      <c r="I98" s="155"/>
      <c r="J98" s="61"/>
      <c r="K98" s="155"/>
      <c r="L98" s="61"/>
      <c r="M98" s="155"/>
      <c r="N98" s="61"/>
      <c r="O98" s="155"/>
      <c r="P98" s="61"/>
      <c r="Q98" s="155"/>
      <c r="R98" s="156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62">
        <f t="shared" si="182"/>
        <v>0</v>
      </c>
      <c r="Y98" s="41">
        <f t="shared" si="183"/>
        <v>0</v>
      </c>
      <c r="Z98" s="10"/>
      <c r="AA98" s="33"/>
      <c r="AB98" s="8"/>
      <c r="AE98" s="11"/>
      <c r="AF98" s="14"/>
      <c r="AG98" s="7"/>
      <c r="AH98" s="8"/>
      <c r="AI98" s="8"/>
      <c r="AJ98" s="8"/>
      <c r="AK98" s="8"/>
      <c r="AL98" s="8"/>
      <c r="AM98" s="8"/>
      <c r="AN98" s="8"/>
      <c r="AO98" s="8"/>
      <c r="AP98" s="11"/>
      <c r="AQ98" s="14"/>
      <c r="AR98" s="7"/>
      <c r="AS98" s="8"/>
      <c r="AT98" s="386" t="s">
        <v>17</v>
      </c>
      <c r="AU98" s="389" t="s">
        <v>78</v>
      </c>
      <c r="AV98" s="389" t="s">
        <v>97</v>
      </c>
      <c r="AW98" s="391">
        <v>0</v>
      </c>
      <c r="AX98" s="391">
        <v>0</v>
      </c>
      <c r="AY98" s="391">
        <v>0</v>
      </c>
      <c r="AZ98" s="391">
        <v>0</v>
      </c>
      <c r="BA98" s="391">
        <v>0</v>
      </c>
      <c r="BB98" s="391">
        <v>0</v>
      </c>
      <c r="BC98" s="391">
        <v>0</v>
      </c>
      <c r="BD98" s="391">
        <v>0</v>
      </c>
      <c r="BE98" s="391">
        <v>0</v>
      </c>
      <c r="BF98" s="391">
        <v>0</v>
      </c>
      <c r="BG98" s="391">
        <v>0</v>
      </c>
      <c r="BH98" s="391">
        <v>0</v>
      </c>
      <c r="BI98" s="391">
        <v>0</v>
      </c>
      <c r="BJ98" s="391">
        <v>0</v>
      </c>
      <c r="BK98" s="388">
        <f t="shared" si="129"/>
        <v>0</v>
      </c>
      <c r="BL98" s="400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23"/>
      <c r="C99" s="81" t="s">
        <v>9</v>
      </c>
      <c r="D99" s="61"/>
      <c r="E99" s="155"/>
      <c r="F99" s="61"/>
      <c r="G99" s="155"/>
      <c r="H99" s="61"/>
      <c r="I99" s="155"/>
      <c r="J99" s="61"/>
      <c r="K99" s="155"/>
      <c r="L99" s="61"/>
      <c r="M99" s="155"/>
      <c r="N99" s="61"/>
      <c r="O99" s="155"/>
      <c r="P99" s="61"/>
      <c r="Q99" s="155"/>
      <c r="R99" s="156">
        <f t="shared" si="176"/>
        <v>0</v>
      </c>
      <c r="S99" s="62">
        <f t="shared" si="177"/>
        <v>0</v>
      </c>
      <c r="T99" s="62">
        <f t="shared" si="178"/>
        <v>0</v>
      </c>
      <c r="U99" s="62">
        <f t="shared" si="179"/>
        <v>0</v>
      </c>
      <c r="V99" s="62">
        <f t="shared" si="180"/>
        <v>0</v>
      </c>
      <c r="W99" s="62">
        <f t="shared" si="181"/>
        <v>0</v>
      </c>
      <c r="X99" s="62">
        <f t="shared" si="182"/>
        <v>0</v>
      </c>
      <c r="Y99" s="41">
        <f t="shared" si="183"/>
        <v>0</v>
      </c>
      <c r="Z99" s="10"/>
      <c r="AA99" s="33"/>
      <c r="AB99" s="8"/>
      <c r="AE99" s="11"/>
      <c r="AF99" s="15"/>
      <c r="AG99" s="7"/>
      <c r="AH99" s="8"/>
      <c r="AI99" s="8"/>
      <c r="AJ99" s="8"/>
      <c r="AK99" s="8"/>
      <c r="AL99" s="8"/>
      <c r="AM99" s="8"/>
      <c r="AN99" s="8"/>
      <c r="AO99" s="8"/>
      <c r="AP99" s="11"/>
      <c r="AQ99" s="15"/>
      <c r="AR99" s="7"/>
      <c r="AS99" s="8"/>
      <c r="AT99" s="386" t="s">
        <v>17</v>
      </c>
      <c r="AU99" s="390" t="s">
        <v>85</v>
      </c>
      <c r="AV99" s="390" t="s">
        <v>97</v>
      </c>
      <c r="AW99" s="391">
        <v>0</v>
      </c>
      <c r="AX99" s="391">
        <v>0</v>
      </c>
      <c r="AY99" s="391">
        <v>0</v>
      </c>
      <c r="AZ99" s="391">
        <v>0</v>
      </c>
      <c r="BA99" s="391">
        <v>0</v>
      </c>
      <c r="BB99" s="391">
        <v>0</v>
      </c>
      <c r="BC99" s="391">
        <v>0</v>
      </c>
      <c r="BD99" s="391">
        <v>0</v>
      </c>
      <c r="BE99" s="391">
        <v>0</v>
      </c>
      <c r="BF99" s="391">
        <v>0</v>
      </c>
      <c r="BG99" s="391">
        <v>0</v>
      </c>
      <c r="BH99" s="391">
        <v>0</v>
      </c>
      <c r="BI99" s="391">
        <v>0</v>
      </c>
      <c r="BJ99" s="391">
        <v>0</v>
      </c>
      <c r="BK99" s="388">
        <f t="shared" si="129"/>
        <v>0</v>
      </c>
      <c r="BL99" s="400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23"/>
      <c r="C100" s="81" t="s">
        <v>10</v>
      </c>
      <c r="D100" s="61"/>
      <c r="E100" s="155"/>
      <c r="F100" s="61"/>
      <c r="G100" s="155"/>
      <c r="H100" s="61"/>
      <c r="I100" s="155"/>
      <c r="J100" s="61"/>
      <c r="K100" s="155"/>
      <c r="L100" s="61"/>
      <c r="M100" s="155"/>
      <c r="N100" s="61"/>
      <c r="O100" s="155"/>
      <c r="P100" s="61"/>
      <c r="Q100" s="155"/>
      <c r="R100" s="156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F100" s="14"/>
      <c r="AG100" s="7"/>
      <c r="AH100" s="16"/>
      <c r="AI100" s="16"/>
      <c r="AJ100" s="16"/>
      <c r="AK100" s="16"/>
      <c r="AL100" s="16"/>
      <c r="AM100" s="16"/>
      <c r="AN100" s="16"/>
      <c r="AO100" s="16"/>
      <c r="AP100" s="11"/>
      <c r="AQ100" s="14"/>
      <c r="AR100" s="7"/>
      <c r="AS100" s="16"/>
      <c r="AT100" s="386" t="s">
        <v>17</v>
      </c>
      <c r="AU100" s="266" t="s">
        <v>79</v>
      </c>
      <c r="AV100" s="389" t="s">
        <v>98</v>
      </c>
      <c r="AW100" s="391">
        <v>0</v>
      </c>
      <c r="AX100" s="391">
        <v>0</v>
      </c>
      <c r="AY100" s="391">
        <v>0</v>
      </c>
      <c r="AZ100" s="391">
        <v>0</v>
      </c>
      <c r="BA100" s="391">
        <v>0</v>
      </c>
      <c r="BB100" s="391">
        <v>0</v>
      </c>
      <c r="BC100" s="391">
        <v>0</v>
      </c>
      <c r="BD100" s="391">
        <v>0</v>
      </c>
      <c r="BE100" s="391">
        <v>0</v>
      </c>
      <c r="BF100" s="391">
        <v>0</v>
      </c>
      <c r="BG100" s="391">
        <v>0</v>
      </c>
      <c r="BH100" s="391">
        <v>0</v>
      </c>
      <c r="BI100" s="391">
        <v>0</v>
      </c>
      <c r="BJ100" s="391">
        <v>0</v>
      </c>
      <c r="BK100" s="388">
        <f t="shared" si="129"/>
        <v>0</v>
      </c>
      <c r="BL100" s="400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23"/>
      <c r="C101" s="81" t="s">
        <v>25</v>
      </c>
      <c r="D101" s="61"/>
      <c r="E101" s="155"/>
      <c r="F101" s="61"/>
      <c r="G101" s="155"/>
      <c r="H101" s="61"/>
      <c r="I101" s="155"/>
      <c r="J101" s="61"/>
      <c r="K101" s="155"/>
      <c r="L101" s="61"/>
      <c r="M101" s="155"/>
      <c r="N101" s="61"/>
      <c r="O101" s="155"/>
      <c r="P101" s="61"/>
      <c r="Q101" s="155"/>
      <c r="R101" s="156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F101" s="14"/>
      <c r="AG101" s="7"/>
      <c r="AH101" s="16"/>
      <c r="AI101" s="16"/>
      <c r="AJ101" s="16"/>
      <c r="AK101" s="16"/>
      <c r="AL101" s="16"/>
      <c r="AM101" s="16"/>
      <c r="AN101" s="16"/>
      <c r="AO101" s="16"/>
      <c r="AP101" s="11"/>
      <c r="AQ101" s="14"/>
      <c r="AR101" s="7"/>
      <c r="AS101" s="16"/>
      <c r="AT101" s="386" t="s">
        <v>17</v>
      </c>
      <c r="AU101" s="389" t="s">
        <v>77</v>
      </c>
      <c r="AV101" s="389" t="s">
        <v>98</v>
      </c>
      <c r="AW101" s="391">
        <v>0</v>
      </c>
      <c r="AX101" s="391">
        <v>0</v>
      </c>
      <c r="AY101" s="391">
        <v>0</v>
      </c>
      <c r="AZ101" s="391">
        <v>0</v>
      </c>
      <c r="BA101" s="391">
        <v>0</v>
      </c>
      <c r="BB101" s="391">
        <v>0</v>
      </c>
      <c r="BC101" s="391">
        <v>0</v>
      </c>
      <c r="BD101" s="391">
        <v>0</v>
      </c>
      <c r="BE101" s="391">
        <v>0</v>
      </c>
      <c r="BF101" s="391">
        <v>0</v>
      </c>
      <c r="BG101" s="391">
        <v>0</v>
      </c>
      <c r="BH101" s="391">
        <v>0</v>
      </c>
      <c r="BI101" s="391">
        <v>0</v>
      </c>
      <c r="BJ101" s="391">
        <v>0</v>
      </c>
      <c r="BK101" s="388">
        <f t="shared" si="129"/>
        <v>0</v>
      </c>
      <c r="BL101" s="400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23"/>
      <c r="C102" s="81" t="s">
        <v>26</v>
      </c>
      <c r="D102" s="61"/>
      <c r="E102" s="155"/>
      <c r="F102" s="61"/>
      <c r="G102" s="155"/>
      <c r="H102" s="61"/>
      <c r="I102" s="155"/>
      <c r="J102" s="61"/>
      <c r="K102" s="155"/>
      <c r="L102" s="61"/>
      <c r="M102" s="155"/>
      <c r="N102" s="61"/>
      <c r="O102" s="155"/>
      <c r="P102" s="61"/>
      <c r="Q102" s="155"/>
      <c r="R102" s="156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62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F102" s="14"/>
      <c r="AG102" s="7"/>
      <c r="AH102" s="16"/>
      <c r="AI102" s="16"/>
      <c r="AJ102" s="16"/>
      <c r="AK102" s="16"/>
      <c r="AL102" s="16"/>
      <c r="AM102" s="16"/>
      <c r="AN102" s="16"/>
      <c r="AO102" s="16"/>
      <c r="AP102" s="11"/>
      <c r="AQ102" s="14"/>
      <c r="AR102" s="7"/>
      <c r="AS102" s="16"/>
      <c r="AT102" s="386" t="s">
        <v>17</v>
      </c>
      <c r="AU102" s="389" t="s">
        <v>19</v>
      </c>
      <c r="AV102" s="389" t="s">
        <v>98</v>
      </c>
      <c r="AW102" s="391">
        <v>0</v>
      </c>
      <c r="AX102" s="391">
        <v>0</v>
      </c>
      <c r="AY102" s="391">
        <v>0</v>
      </c>
      <c r="AZ102" s="391">
        <v>0</v>
      </c>
      <c r="BA102" s="391">
        <v>0</v>
      </c>
      <c r="BB102" s="391">
        <v>0</v>
      </c>
      <c r="BC102" s="391">
        <v>0</v>
      </c>
      <c r="BD102" s="391">
        <v>0</v>
      </c>
      <c r="BE102" s="391">
        <v>0</v>
      </c>
      <c r="BF102" s="391">
        <v>0</v>
      </c>
      <c r="BG102" s="391">
        <v>0</v>
      </c>
      <c r="BH102" s="391">
        <v>0</v>
      </c>
      <c r="BI102" s="391">
        <v>0</v>
      </c>
      <c r="BJ102" s="391">
        <v>0</v>
      </c>
      <c r="BK102" s="388">
        <f t="shared" si="129"/>
        <v>0</v>
      </c>
      <c r="BL102" s="400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23"/>
      <c r="C103" s="81" t="s">
        <v>56</v>
      </c>
      <c r="D103" s="61"/>
      <c r="E103" s="155"/>
      <c r="F103" s="61"/>
      <c r="G103" s="155"/>
      <c r="H103" s="61"/>
      <c r="I103" s="155"/>
      <c r="J103" s="61"/>
      <c r="K103" s="155"/>
      <c r="L103" s="61"/>
      <c r="M103" s="155"/>
      <c r="N103" s="61"/>
      <c r="O103" s="155"/>
      <c r="P103" s="61"/>
      <c r="Q103" s="155"/>
      <c r="R103" s="156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F103" s="14"/>
      <c r="AG103" s="7"/>
      <c r="AH103" s="16"/>
      <c r="AI103" s="16"/>
      <c r="AJ103" s="16"/>
      <c r="AK103" s="16"/>
      <c r="AL103" s="16"/>
      <c r="AM103" s="16"/>
      <c r="AN103" s="16"/>
      <c r="AO103" s="16"/>
      <c r="AP103" s="11"/>
      <c r="AQ103" s="14"/>
      <c r="AR103" s="7"/>
      <c r="AS103" s="16"/>
      <c r="AT103" s="386" t="s">
        <v>17</v>
      </c>
      <c r="AU103" s="389" t="s">
        <v>78</v>
      </c>
      <c r="AV103" s="389" t="s">
        <v>98</v>
      </c>
      <c r="AW103" s="391">
        <v>0</v>
      </c>
      <c r="AX103" s="391">
        <v>0</v>
      </c>
      <c r="AY103" s="391">
        <v>0</v>
      </c>
      <c r="AZ103" s="391">
        <v>0</v>
      </c>
      <c r="BA103" s="391">
        <v>0</v>
      </c>
      <c r="BB103" s="391">
        <v>0</v>
      </c>
      <c r="BC103" s="391">
        <v>0</v>
      </c>
      <c r="BD103" s="391">
        <v>0</v>
      </c>
      <c r="BE103" s="391">
        <v>0</v>
      </c>
      <c r="BF103" s="391">
        <v>0</v>
      </c>
      <c r="BG103" s="391">
        <v>0</v>
      </c>
      <c r="BH103" s="391">
        <v>0</v>
      </c>
      <c r="BI103" s="391">
        <v>0</v>
      </c>
      <c r="BJ103" s="391">
        <v>0</v>
      </c>
      <c r="BK103" s="388">
        <f t="shared" si="129"/>
        <v>0</v>
      </c>
      <c r="BL103" s="400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23"/>
      <c r="C104" s="81" t="s">
        <v>54</v>
      </c>
      <c r="D104" s="61"/>
      <c r="E104" s="155"/>
      <c r="F104" s="61"/>
      <c r="G104" s="155"/>
      <c r="H104" s="61"/>
      <c r="I104" s="155"/>
      <c r="J104" s="61"/>
      <c r="K104" s="155"/>
      <c r="L104" s="61"/>
      <c r="M104" s="155"/>
      <c r="N104" s="61"/>
      <c r="O104" s="155"/>
      <c r="P104" s="61"/>
      <c r="Q104" s="155"/>
      <c r="R104" s="157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F104" s="14"/>
      <c r="AG104" s="7"/>
      <c r="AH104" s="8"/>
      <c r="AI104" s="8"/>
      <c r="AJ104" s="8"/>
      <c r="AK104" s="8"/>
      <c r="AL104" s="8"/>
      <c r="AM104" s="8"/>
      <c r="AN104" s="8"/>
      <c r="AO104" s="8"/>
      <c r="AP104" s="11"/>
      <c r="AQ104" s="14"/>
      <c r="AR104" s="7"/>
      <c r="AS104" s="8"/>
      <c r="AT104" s="386" t="s">
        <v>17</v>
      </c>
      <c r="AU104" s="390" t="s">
        <v>85</v>
      </c>
      <c r="AV104" s="390" t="s">
        <v>98</v>
      </c>
      <c r="AW104" s="391">
        <v>0</v>
      </c>
      <c r="AX104" s="391">
        <v>0</v>
      </c>
      <c r="AY104" s="391">
        <v>0</v>
      </c>
      <c r="AZ104" s="391">
        <v>0</v>
      </c>
      <c r="BA104" s="391">
        <v>0</v>
      </c>
      <c r="BB104" s="391">
        <v>0</v>
      </c>
      <c r="BC104" s="391">
        <v>0</v>
      </c>
      <c r="BD104" s="391">
        <v>0</v>
      </c>
      <c r="BE104" s="391">
        <v>0</v>
      </c>
      <c r="BF104" s="391">
        <v>0</v>
      </c>
      <c r="BG104" s="391">
        <v>0</v>
      </c>
      <c r="BH104" s="391">
        <v>0</v>
      </c>
      <c r="BI104" s="391">
        <v>0</v>
      </c>
      <c r="BJ104" s="391">
        <v>0</v>
      </c>
      <c r="BK104" s="388">
        <f t="shared" si="129"/>
        <v>0</v>
      </c>
      <c r="BL104" s="400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23"/>
      <c r="C105" s="88" t="s">
        <v>0</v>
      </c>
      <c r="D105" s="65">
        <f t="shared" ref="D105:I105" si="184">SUM(D96:D102,D104)</f>
        <v>0</v>
      </c>
      <c r="E105" s="67">
        <f t="shared" si="184"/>
        <v>0</v>
      </c>
      <c r="F105" s="65">
        <f t="shared" si="184"/>
        <v>0</v>
      </c>
      <c r="G105" s="67">
        <f t="shared" si="184"/>
        <v>0</v>
      </c>
      <c r="H105" s="65">
        <f t="shared" si="184"/>
        <v>0</v>
      </c>
      <c r="I105" s="67">
        <f t="shared" si="184"/>
        <v>0</v>
      </c>
      <c r="J105" s="65">
        <f t="shared" ref="J105:Q105" si="185">SUM(J96:J102,J104)</f>
        <v>0</v>
      </c>
      <c r="K105" s="67">
        <f t="shared" si="185"/>
        <v>0</v>
      </c>
      <c r="L105" s="65">
        <f t="shared" si="185"/>
        <v>0</v>
      </c>
      <c r="M105" s="67">
        <f t="shared" si="185"/>
        <v>0</v>
      </c>
      <c r="N105" s="65">
        <f t="shared" si="185"/>
        <v>0</v>
      </c>
      <c r="O105" s="67">
        <f t="shared" si="185"/>
        <v>0</v>
      </c>
      <c r="P105" s="65">
        <f t="shared" si="185"/>
        <v>0</v>
      </c>
      <c r="Q105" s="67">
        <f t="shared" si="185"/>
        <v>0</v>
      </c>
      <c r="R105" s="187">
        <f t="shared" ref="R105:T105" si="186">SUM(R96:R102,R104)</f>
        <v>0</v>
      </c>
      <c r="S105" s="179">
        <f t="shared" si="186"/>
        <v>0</v>
      </c>
      <c r="T105" s="179">
        <f t="shared" si="186"/>
        <v>0</v>
      </c>
      <c r="U105" s="179">
        <f t="shared" ref="U105:X105" si="187">SUM(U96:U102,U104)</f>
        <v>0</v>
      </c>
      <c r="V105" s="179">
        <f t="shared" si="187"/>
        <v>0</v>
      </c>
      <c r="W105" s="179">
        <f t="shared" si="187"/>
        <v>0</v>
      </c>
      <c r="X105" s="179">
        <f t="shared" si="187"/>
        <v>0</v>
      </c>
      <c r="Y105" s="180">
        <f t="shared" si="183"/>
        <v>0</v>
      </c>
      <c r="Z105" s="17" t="e">
        <f>(Y100+Y99+Y98+Y104)/Y105*100</f>
        <v>#DIV/0!</v>
      </c>
      <c r="AA105" s="32"/>
      <c r="AB105" s="8"/>
      <c r="AC105" s="8"/>
      <c r="AD105" s="8"/>
      <c r="AE105" s="11"/>
      <c r="AF105" s="14"/>
      <c r="AG105" s="7"/>
      <c r="AH105" s="8"/>
      <c r="AI105" s="8"/>
      <c r="AJ105" s="8"/>
      <c r="AK105" s="8"/>
      <c r="AL105" s="8"/>
      <c r="AM105" s="8"/>
      <c r="AN105" s="8"/>
      <c r="AO105" s="8"/>
      <c r="AP105" s="11"/>
      <c r="AQ105" s="14"/>
      <c r="AR105" s="7"/>
      <c r="AS105" s="8"/>
      <c r="AT105" s="395" t="s">
        <v>74</v>
      </c>
      <c r="AU105" s="389" t="s">
        <v>78</v>
      </c>
      <c r="AV105" s="94" t="s">
        <v>6</v>
      </c>
      <c r="AW105" s="8">
        <f>D6</f>
        <v>0</v>
      </c>
      <c r="AX105" s="8">
        <f t="shared" ref="AX105:BJ105" si="188">E6</f>
        <v>0</v>
      </c>
      <c r="AY105" s="8">
        <f t="shared" si="188"/>
        <v>0</v>
      </c>
      <c r="AZ105" s="8">
        <f t="shared" si="188"/>
        <v>0</v>
      </c>
      <c r="BA105" s="8">
        <f t="shared" si="188"/>
        <v>0</v>
      </c>
      <c r="BB105" s="8">
        <f t="shared" si="188"/>
        <v>0</v>
      </c>
      <c r="BC105" s="8">
        <f t="shared" si="188"/>
        <v>0</v>
      </c>
      <c r="BD105" s="8">
        <f t="shared" si="188"/>
        <v>0</v>
      </c>
      <c r="BE105" s="8">
        <f t="shared" si="188"/>
        <v>0</v>
      </c>
      <c r="BF105" s="8">
        <f t="shared" si="188"/>
        <v>0</v>
      </c>
      <c r="BG105" s="8">
        <f t="shared" si="188"/>
        <v>0</v>
      </c>
      <c r="BH105" s="8">
        <f t="shared" si="188"/>
        <v>0</v>
      </c>
      <c r="BI105" s="8">
        <f t="shared" si="188"/>
        <v>0</v>
      </c>
      <c r="BJ105" s="8">
        <f t="shared" si="188"/>
        <v>0</v>
      </c>
      <c r="BK105" s="388">
        <f t="shared" si="129"/>
        <v>0</v>
      </c>
      <c r="BL105" s="400">
        <f t="shared" si="130"/>
        <v>0</v>
      </c>
      <c r="BM105" s="8">
        <f t="shared" si="131"/>
        <v>0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23" t="s">
        <v>33</v>
      </c>
      <c r="C106" s="166" t="s">
        <v>57</v>
      </c>
      <c r="D106" s="167">
        <v>30</v>
      </c>
      <c r="E106" s="170">
        <v>30</v>
      </c>
      <c r="F106" s="167">
        <v>30</v>
      </c>
      <c r="G106" s="170">
        <v>30</v>
      </c>
      <c r="H106" s="167">
        <v>30</v>
      </c>
      <c r="I106" s="170">
        <v>30</v>
      </c>
      <c r="J106" s="167">
        <v>30</v>
      </c>
      <c r="K106" s="170">
        <v>30</v>
      </c>
      <c r="L106" s="167">
        <v>30</v>
      </c>
      <c r="M106" s="170">
        <v>30</v>
      </c>
      <c r="N106" s="167">
        <v>30</v>
      </c>
      <c r="O106" s="170">
        <v>30</v>
      </c>
      <c r="P106" s="167">
        <v>30</v>
      </c>
      <c r="Q106" s="170">
        <v>30</v>
      </c>
      <c r="R106" s="186">
        <v>60</v>
      </c>
      <c r="S106" s="74">
        <v>60</v>
      </c>
      <c r="T106" s="74">
        <v>60</v>
      </c>
      <c r="U106" s="168">
        <v>30</v>
      </c>
      <c r="V106" s="74">
        <v>60</v>
      </c>
      <c r="W106" s="74">
        <v>60</v>
      </c>
      <c r="X106" s="168">
        <v>30</v>
      </c>
      <c r="Y106" s="87"/>
      <c r="Z106" s="17"/>
      <c r="AA106" s="32"/>
      <c r="AB106" s="8"/>
      <c r="AC106" s="8"/>
      <c r="AD106" s="8"/>
      <c r="AE106" s="11"/>
      <c r="AF106" s="14"/>
      <c r="AG106" s="7"/>
      <c r="AH106" s="8"/>
      <c r="AI106" s="8"/>
      <c r="AJ106" s="8"/>
      <c r="AK106" s="8"/>
      <c r="AL106" s="8"/>
      <c r="AM106" s="8"/>
      <c r="AN106" s="8"/>
      <c r="AO106" s="8"/>
      <c r="AP106" s="11"/>
      <c r="AQ106" s="14"/>
      <c r="AR106" s="7"/>
      <c r="AS106" s="8"/>
      <c r="AT106" s="395" t="s">
        <v>74</v>
      </c>
      <c r="AU106" s="389" t="s">
        <v>79</v>
      </c>
      <c r="AV106" s="94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8">
        <f t="shared" si="129"/>
        <v>0</v>
      </c>
      <c r="BL106" s="400">
        <f t="shared" si="130"/>
        <v>0</v>
      </c>
      <c r="BM106" s="8">
        <f t="shared" si="131"/>
        <v>0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35" t="s">
        <v>18</v>
      </c>
      <c r="B107" s="423"/>
      <c r="C107" s="81" t="s">
        <v>6</v>
      </c>
      <c r="D107" s="61">
        <v>99</v>
      </c>
      <c r="E107" s="155">
        <v>171</v>
      </c>
      <c r="F107" s="61">
        <v>144</v>
      </c>
      <c r="G107" s="155">
        <v>211</v>
      </c>
      <c r="H107" s="61">
        <v>212</v>
      </c>
      <c r="I107" s="155">
        <v>219</v>
      </c>
      <c r="J107" s="61">
        <v>0</v>
      </c>
      <c r="K107" s="155">
        <v>192</v>
      </c>
      <c r="L107" s="61">
        <v>221</v>
      </c>
      <c r="M107" s="155">
        <v>193</v>
      </c>
      <c r="N107" s="61">
        <v>206</v>
      </c>
      <c r="O107" s="155">
        <v>190</v>
      </c>
      <c r="P107" s="61">
        <v>249</v>
      </c>
      <c r="Q107" s="155">
        <v>0</v>
      </c>
      <c r="R107" s="156">
        <f t="shared" ref="R107:R115" si="190">SUM(D107:E107)</f>
        <v>270</v>
      </c>
      <c r="S107" s="62">
        <f t="shared" ref="S107:S115" si="191">SUM(F107:G107)</f>
        <v>355</v>
      </c>
      <c r="T107" s="62">
        <f t="shared" ref="T107:T115" si="192">SUM(H107:I107)</f>
        <v>431</v>
      </c>
      <c r="U107" s="62">
        <f t="shared" ref="U107:U115" si="193">SUM(J107:K107)</f>
        <v>192</v>
      </c>
      <c r="V107" s="62">
        <f t="shared" ref="V107:V115" si="194">SUM(L107:M107)</f>
        <v>414</v>
      </c>
      <c r="W107" s="62">
        <f t="shared" ref="W107:W115" si="195">SUM(N107:O107)</f>
        <v>396</v>
      </c>
      <c r="X107" s="62">
        <f t="shared" ref="X107:X115" si="196">SUM(P107:Q107)</f>
        <v>249</v>
      </c>
      <c r="Y107" s="41">
        <f t="shared" ref="Y107:Y116" si="197">SUM(R107:X107)</f>
        <v>2307</v>
      </c>
      <c r="Z107" s="10"/>
      <c r="AA107" s="32"/>
      <c r="AB107" s="8"/>
      <c r="AC107" s="8"/>
      <c r="AD107" s="8"/>
      <c r="AE107" s="12"/>
      <c r="AF107" s="12"/>
      <c r="AG107" s="7"/>
      <c r="AH107" s="8"/>
      <c r="AI107" s="8"/>
      <c r="AJ107" s="8"/>
      <c r="AK107" s="8"/>
      <c r="AL107" s="8"/>
      <c r="AM107" s="8"/>
      <c r="AN107" s="8"/>
      <c r="AO107" s="8"/>
      <c r="AP107" s="12"/>
      <c r="AQ107" s="12"/>
      <c r="AR107" s="7"/>
      <c r="AS107" s="8"/>
      <c r="AT107" s="395" t="s">
        <v>74</v>
      </c>
      <c r="AU107" s="389" t="s">
        <v>77</v>
      </c>
      <c r="AV107" s="94" t="s">
        <v>6</v>
      </c>
      <c r="AW107" s="8">
        <f>D28</f>
        <v>0</v>
      </c>
      <c r="AX107" s="8">
        <f t="shared" ref="AX107:BJ107" si="198">E28</f>
        <v>0</v>
      </c>
      <c r="AY107" s="8">
        <f t="shared" si="198"/>
        <v>0</v>
      </c>
      <c r="AZ107" s="8">
        <f t="shared" si="198"/>
        <v>0</v>
      </c>
      <c r="BA107" s="8">
        <f t="shared" si="198"/>
        <v>0</v>
      </c>
      <c r="BB107" s="8">
        <f t="shared" si="198"/>
        <v>0</v>
      </c>
      <c r="BC107" s="8">
        <f t="shared" si="198"/>
        <v>0</v>
      </c>
      <c r="BD107" s="8">
        <f t="shared" si="198"/>
        <v>0</v>
      </c>
      <c r="BE107" s="8">
        <f t="shared" si="198"/>
        <v>0</v>
      </c>
      <c r="BF107" s="8">
        <f t="shared" si="198"/>
        <v>0</v>
      </c>
      <c r="BG107" s="8">
        <f t="shared" si="198"/>
        <v>0</v>
      </c>
      <c r="BH107" s="8">
        <f t="shared" si="198"/>
        <v>0</v>
      </c>
      <c r="BI107" s="8">
        <f t="shared" si="198"/>
        <v>0</v>
      </c>
      <c r="BJ107" s="8">
        <f t="shared" si="198"/>
        <v>0</v>
      </c>
      <c r="BK107" s="388">
        <f t="shared" si="129"/>
        <v>0</v>
      </c>
      <c r="BL107" s="400">
        <f t="shared" si="130"/>
        <v>0</v>
      </c>
      <c r="BM107" s="8">
        <f t="shared" si="131"/>
        <v>0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35"/>
      <c r="B108" s="423"/>
      <c r="C108" s="81" t="s">
        <v>7</v>
      </c>
      <c r="D108" s="61">
        <v>7</v>
      </c>
      <c r="E108" s="155">
        <v>13</v>
      </c>
      <c r="F108" s="61">
        <v>8</v>
      </c>
      <c r="G108" s="155">
        <v>8</v>
      </c>
      <c r="H108" s="61">
        <v>3</v>
      </c>
      <c r="I108" s="155">
        <v>11</v>
      </c>
      <c r="J108" s="61">
        <v>0</v>
      </c>
      <c r="K108" s="155">
        <v>7</v>
      </c>
      <c r="L108" s="61">
        <v>4</v>
      </c>
      <c r="M108" s="155">
        <v>4</v>
      </c>
      <c r="N108" s="61">
        <v>2</v>
      </c>
      <c r="O108" s="155">
        <v>5</v>
      </c>
      <c r="P108" s="61">
        <v>7</v>
      </c>
      <c r="Q108" s="155">
        <v>0</v>
      </c>
      <c r="R108" s="156">
        <f t="shared" si="190"/>
        <v>20</v>
      </c>
      <c r="S108" s="62">
        <f t="shared" si="191"/>
        <v>16</v>
      </c>
      <c r="T108" s="62">
        <f t="shared" si="192"/>
        <v>14</v>
      </c>
      <c r="U108" s="62">
        <f t="shared" si="193"/>
        <v>7</v>
      </c>
      <c r="V108" s="62">
        <f t="shared" si="194"/>
        <v>8</v>
      </c>
      <c r="W108" s="62">
        <f t="shared" si="195"/>
        <v>7</v>
      </c>
      <c r="X108" s="62">
        <f t="shared" si="196"/>
        <v>7</v>
      </c>
      <c r="Y108" s="41">
        <f t="shared" si="197"/>
        <v>79</v>
      </c>
      <c r="Z108" s="10"/>
      <c r="AA108" s="8"/>
      <c r="AB108" s="8"/>
      <c r="AC108" s="8"/>
      <c r="AD108" s="8"/>
      <c r="AE108" s="11"/>
      <c r="AF108" s="14"/>
      <c r="AG108" s="7"/>
      <c r="AH108" s="8"/>
      <c r="AI108" s="8"/>
      <c r="AJ108" s="8"/>
      <c r="AK108" s="8"/>
      <c r="AL108" s="8"/>
      <c r="AM108" s="8"/>
      <c r="AN108" s="8"/>
      <c r="AO108" s="8"/>
      <c r="AP108" s="11"/>
      <c r="AQ108" s="14"/>
      <c r="AR108" s="7"/>
      <c r="AS108" s="8"/>
      <c r="AT108" s="395" t="s">
        <v>74</v>
      </c>
      <c r="AU108" s="389" t="s">
        <v>19</v>
      </c>
      <c r="AV108" s="94" t="s">
        <v>6</v>
      </c>
      <c r="AW108" s="8">
        <f>D17</f>
        <v>0</v>
      </c>
      <c r="AX108" s="8">
        <f t="shared" ref="AX108:BJ108" si="199">E17</f>
        <v>0</v>
      </c>
      <c r="AY108" s="8">
        <f t="shared" si="199"/>
        <v>0</v>
      </c>
      <c r="AZ108" s="8">
        <f t="shared" si="199"/>
        <v>0</v>
      </c>
      <c r="BA108" s="8">
        <f t="shared" si="199"/>
        <v>0</v>
      </c>
      <c r="BB108" s="8">
        <f t="shared" si="199"/>
        <v>0</v>
      </c>
      <c r="BC108" s="8">
        <f t="shared" si="199"/>
        <v>0</v>
      </c>
      <c r="BD108" s="8">
        <f t="shared" si="199"/>
        <v>0</v>
      </c>
      <c r="BE108" s="8">
        <f t="shared" si="199"/>
        <v>0</v>
      </c>
      <c r="BF108" s="8">
        <f t="shared" si="199"/>
        <v>0</v>
      </c>
      <c r="BG108" s="8">
        <f t="shared" si="199"/>
        <v>0</v>
      </c>
      <c r="BH108" s="8">
        <f t="shared" si="199"/>
        <v>0</v>
      </c>
      <c r="BI108" s="8">
        <f t="shared" si="199"/>
        <v>0</v>
      </c>
      <c r="BJ108" s="8">
        <f t="shared" si="199"/>
        <v>0</v>
      </c>
      <c r="BK108" s="388">
        <f t="shared" si="129"/>
        <v>0</v>
      </c>
      <c r="BL108" s="400">
        <f t="shared" si="130"/>
        <v>0</v>
      </c>
      <c r="BM108" s="8">
        <f t="shared" si="131"/>
        <v>0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3" t="s">
        <v>58</v>
      </c>
      <c r="B109" s="423"/>
      <c r="C109" s="81" t="s">
        <v>8</v>
      </c>
      <c r="D109" s="61">
        <v>1</v>
      </c>
      <c r="E109" s="155">
        <v>1</v>
      </c>
      <c r="F109" s="61">
        <v>2</v>
      </c>
      <c r="G109" s="155">
        <v>2</v>
      </c>
      <c r="H109" s="61">
        <v>1</v>
      </c>
      <c r="I109" s="155">
        <v>2</v>
      </c>
      <c r="J109" s="61">
        <v>0</v>
      </c>
      <c r="K109" s="155">
        <v>0</v>
      </c>
      <c r="L109" s="61">
        <v>1</v>
      </c>
      <c r="M109" s="155">
        <v>0</v>
      </c>
      <c r="N109" s="61">
        <v>0</v>
      </c>
      <c r="O109" s="155">
        <v>1</v>
      </c>
      <c r="P109" s="61">
        <v>0</v>
      </c>
      <c r="Q109" s="155">
        <v>0</v>
      </c>
      <c r="R109" s="156">
        <f t="shared" si="190"/>
        <v>2</v>
      </c>
      <c r="S109" s="62">
        <f t="shared" si="191"/>
        <v>4</v>
      </c>
      <c r="T109" s="62">
        <f t="shared" si="192"/>
        <v>3</v>
      </c>
      <c r="U109" s="62">
        <f t="shared" si="193"/>
        <v>0</v>
      </c>
      <c r="V109" s="62">
        <f t="shared" si="194"/>
        <v>1</v>
      </c>
      <c r="W109" s="62">
        <f t="shared" si="195"/>
        <v>1</v>
      </c>
      <c r="X109" s="62">
        <f t="shared" si="196"/>
        <v>0</v>
      </c>
      <c r="Y109" s="41">
        <f t="shared" si="197"/>
        <v>11</v>
      </c>
      <c r="Z109" s="10"/>
      <c r="AA109" s="8"/>
      <c r="AB109" s="8"/>
      <c r="AC109" s="8"/>
      <c r="AD109" s="8"/>
      <c r="AE109" s="18"/>
      <c r="AF109" s="15"/>
      <c r="AG109" s="7"/>
      <c r="AH109" s="8"/>
      <c r="AI109" s="8"/>
      <c r="AJ109" s="8"/>
      <c r="AK109" s="8"/>
      <c r="AL109" s="8"/>
      <c r="AM109" s="8"/>
      <c r="AN109" s="8"/>
      <c r="AO109" s="8"/>
      <c r="AP109" s="18"/>
      <c r="AQ109" s="15"/>
      <c r="AR109" s="7"/>
      <c r="AS109" s="8"/>
      <c r="AT109" s="395" t="s">
        <v>74</v>
      </c>
      <c r="AU109" s="390" t="s">
        <v>85</v>
      </c>
      <c r="AV109" s="390" t="s">
        <v>6</v>
      </c>
      <c r="AW109" s="391">
        <v>0</v>
      </c>
      <c r="AX109" s="391">
        <v>0</v>
      </c>
      <c r="AY109" s="391">
        <v>0</v>
      </c>
      <c r="AZ109" s="391">
        <v>0</v>
      </c>
      <c r="BA109" s="391">
        <v>0</v>
      </c>
      <c r="BB109" s="391">
        <v>0</v>
      </c>
      <c r="BC109" s="391">
        <v>0</v>
      </c>
      <c r="BD109" s="391">
        <v>0</v>
      </c>
      <c r="BE109" s="391">
        <v>0</v>
      </c>
      <c r="BF109" s="391">
        <v>0</v>
      </c>
      <c r="BG109" s="391">
        <v>0</v>
      </c>
      <c r="BH109" s="391">
        <v>0</v>
      </c>
      <c r="BI109" s="391">
        <v>0</v>
      </c>
      <c r="BJ109" s="391">
        <v>0</v>
      </c>
      <c r="BK109" s="388">
        <f t="shared" si="129"/>
        <v>0</v>
      </c>
      <c r="BL109" s="400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260" t="s">
        <v>72</v>
      </c>
      <c r="B110" s="423"/>
      <c r="C110" s="81" t="s">
        <v>9</v>
      </c>
      <c r="D110" s="61">
        <v>16</v>
      </c>
      <c r="E110" s="155">
        <v>18</v>
      </c>
      <c r="F110" s="61">
        <v>19</v>
      </c>
      <c r="G110" s="155">
        <v>18</v>
      </c>
      <c r="H110" s="61">
        <v>18</v>
      </c>
      <c r="I110" s="155">
        <v>14</v>
      </c>
      <c r="J110" s="61">
        <v>0</v>
      </c>
      <c r="K110" s="155">
        <v>19</v>
      </c>
      <c r="L110" s="61">
        <v>17</v>
      </c>
      <c r="M110" s="155">
        <v>18</v>
      </c>
      <c r="N110" s="61">
        <v>18</v>
      </c>
      <c r="O110" s="155">
        <v>17</v>
      </c>
      <c r="P110" s="61">
        <v>16</v>
      </c>
      <c r="Q110" s="155">
        <v>0</v>
      </c>
      <c r="R110" s="156">
        <f t="shared" si="190"/>
        <v>34</v>
      </c>
      <c r="S110" s="62">
        <f t="shared" si="191"/>
        <v>37</v>
      </c>
      <c r="T110" s="62">
        <f t="shared" si="192"/>
        <v>32</v>
      </c>
      <c r="U110" s="62">
        <f t="shared" si="193"/>
        <v>19</v>
      </c>
      <c r="V110" s="62">
        <f t="shared" si="194"/>
        <v>35</v>
      </c>
      <c r="W110" s="62">
        <f t="shared" si="195"/>
        <v>35</v>
      </c>
      <c r="X110" s="62">
        <f t="shared" si="196"/>
        <v>16</v>
      </c>
      <c r="Y110" s="41">
        <f t="shared" si="197"/>
        <v>208</v>
      </c>
      <c r="Z110" s="10"/>
      <c r="AA110" s="16"/>
      <c r="AB110" s="16"/>
      <c r="AC110" s="8"/>
      <c r="AD110" s="8"/>
      <c r="AE110" s="11"/>
      <c r="AF110" s="14"/>
      <c r="AG110" s="7"/>
      <c r="AH110" s="16"/>
      <c r="AI110" s="16"/>
      <c r="AJ110" s="16"/>
      <c r="AK110" s="16"/>
      <c r="AL110" s="16"/>
      <c r="AM110" s="16"/>
      <c r="AN110" s="16"/>
      <c r="AO110" s="16"/>
      <c r="AP110" s="11"/>
      <c r="AQ110" s="14"/>
      <c r="AR110" s="7"/>
      <c r="AS110" s="16"/>
      <c r="AT110" s="395" t="s">
        <v>74</v>
      </c>
      <c r="AU110" s="389" t="s">
        <v>78</v>
      </c>
      <c r="AV110" s="368" t="s">
        <v>86</v>
      </c>
      <c r="AW110" s="16">
        <f>D7</f>
        <v>0</v>
      </c>
      <c r="AX110" s="16">
        <f t="shared" ref="AX110:BJ110" si="200">E7</f>
        <v>0</v>
      </c>
      <c r="AY110" s="16">
        <f t="shared" si="200"/>
        <v>0</v>
      </c>
      <c r="AZ110" s="16">
        <f t="shared" si="200"/>
        <v>0</v>
      </c>
      <c r="BA110" s="16">
        <f t="shared" si="200"/>
        <v>0</v>
      </c>
      <c r="BB110" s="16">
        <f t="shared" si="200"/>
        <v>0</v>
      </c>
      <c r="BC110" s="16">
        <f t="shared" si="200"/>
        <v>0</v>
      </c>
      <c r="BD110" s="16">
        <f t="shared" si="200"/>
        <v>0</v>
      </c>
      <c r="BE110" s="16">
        <f t="shared" si="200"/>
        <v>0</v>
      </c>
      <c r="BF110" s="16">
        <f t="shared" si="200"/>
        <v>0</v>
      </c>
      <c r="BG110" s="16">
        <f t="shared" si="200"/>
        <v>0</v>
      </c>
      <c r="BH110" s="16">
        <f t="shared" si="200"/>
        <v>0</v>
      </c>
      <c r="BI110" s="16">
        <f t="shared" si="200"/>
        <v>0</v>
      </c>
      <c r="BJ110" s="16">
        <f t="shared" si="200"/>
        <v>0</v>
      </c>
      <c r="BK110" s="388">
        <f t="shared" si="129"/>
        <v>0</v>
      </c>
      <c r="BL110" s="400">
        <f t="shared" si="130"/>
        <v>0</v>
      </c>
      <c r="BM110" s="8">
        <f t="shared" si="131"/>
        <v>0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4" t="s">
        <v>59</v>
      </c>
      <c r="B111" s="423"/>
      <c r="C111" s="82" t="s">
        <v>10</v>
      </c>
      <c r="D111" s="61">
        <v>0</v>
      </c>
      <c r="E111" s="155">
        <v>0</v>
      </c>
      <c r="F111" s="61">
        <v>0</v>
      </c>
      <c r="G111" s="155">
        <v>0</v>
      </c>
      <c r="H111" s="61">
        <v>0</v>
      </c>
      <c r="I111" s="155">
        <v>0</v>
      </c>
      <c r="J111" s="61">
        <v>0</v>
      </c>
      <c r="K111" s="155">
        <v>1</v>
      </c>
      <c r="L111" s="61">
        <v>0</v>
      </c>
      <c r="M111" s="155">
        <v>0</v>
      </c>
      <c r="N111" s="61">
        <v>0</v>
      </c>
      <c r="O111" s="155">
        <v>0</v>
      </c>
      <c r="P111" s="61">
        <v>0</v>
      </c>
      <c r="Q111" s="155">
        <v>0</v>
      </c>
      <c r="R111" s="156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1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1</v>
      </c>
      <c r="Z111" s="10"/>
      <c r="AA111" s="8"/>
      <c r="AB111" s="8"/>
      <c r="AC111" s="16"/>
      <c r="AD111" s="16"/>
      <c r="AE111" s="11"/>
      <c r="AF111" s="14"/>
      <c r="AG111" s="7"/>
      <c r="AH111" s="8"/>
      <c r="AI111" s="8"/>
      <c r="AJ111" s="8"/>
      <c r="AK111" s="8"/>
      <c r="AL111" s="8"/>
      <c r="AM111" s="8"/>
      <c r="AN111" s="8"/>
      <c r="AO111" s="8"/>
      <c r="AP111" s="11"/>
      <c r="AQ111" s="14"/>
      <c r="AR111" s="7"/>
      <c r="AS111" s="8"/>
      <c r="AT111" s="395" t="s">
        <v>74</v>
      </c>
      <c r="AU111" s="389" t="s">
        <v>79</v>
      </c>
      <c r="AV111" s="368" t="s">
        <v>86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8">
        <f t="shared" si="129"/>
        <v>0</v>
      </c>
      <c r="BL111" s="400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5"/>
      <c r="B112" s="423"/>
      <c r="C112" s="81" t="s">
        <v>25</v>
      </c>
      <c r="D112" s="61">
        <v>0</v>
      </c>
      <c r="E112" s="155">
        <v>0</v>
      </c>
      <c r="F112" s="61">
        <v>0</v>
      </c>
      <c r="G112" s="155">
        <v>0</v>
      </c>
      <c r="H112" s="61">
        <v>0</v>
      </c>
      <c r="I112" s="155">
        <v>1</v>
      </c>
      <c r="J112" s="61">
        <v>0</v>
      </c>
      <c r="K112" s="155">
        <v>0</v>
      </c>
      <c r="L112" s="61">
        <v>0</v>
      </c>
      <c r="M112" s="155">
        <v>1</v>
      </c>
      <c r="N112" s="61">
        <v>2</v>
      </c>
      <c r="O112" s="155">
        <v>0</v>
      </c>
      <c r="P112" s="61">
        <v>0</v>
      </c>
      <c r="Q112" s="155">
        <v>0</v>
      </c>
      <c r="R112" s="156">
        <f t="shared" si="190"/>
        <v>0</v>
      </c>
      <c r="S112" s="62">
        <f t="shared" si="191"/>
        <v>0</v>
      </c>
      <c r="T112" s="62">
        <f t="shared" si="192"/>
        <v>1</v>
      </c>
      <c r="U112" s="62">
        <f t="shared" si="193"/>
        <v>0</v>
      </c>
      <c r="V112" s="62">
        <f t="shared" si="194"/>
        <v>1</v>
      </c>
      <c r="W112" s="62">
        <f t="shared" si="195"/>
        <v>2</v>
      </c>
      <c r="X112" s="62">
        <f t="shared" si="196"/>
        <v>0</v>
      </c>
      <c r="Y112" s="41">
        <f t="shared" si="197"/>
        <v>4</v>
      </c>
      <c r="Z112" s="10"/>
      <c r="AA112" s="8"/>
      <c r="AB112" s="8"/>
      <c r="AC112" s="8"/>
      <c r="AD112" s="8"/>
      <c r="AE112" s="11"/>
      <c r="AF112" s="14"/>
      <c r="AG112" s="7"/>
      <c r="AH112" s="8"/>
      <c r="AI112" s="8"/>
      <c r="AJ112" s="8"/>
      <c r="AK112" s="8"/>
      <c r="AL112" s="8"/>
      <c r="AM112" s="8"/>
      <c r="AN112" s="8"/>
      <c r="AO112" s="8"/>
      <c r="AP112" s="11"/>
      <c r="AQ112" s="14"/>
      <c r="AR112" s="7"/>
      <c r="AS112" s="8"/>
      <c r="AT112" s="395" t="s">
        <v>74</v>
      </c>
      <c r="AU112" s="389" t="s">
        <v>77</v>
      </c>
      <c r="AV112" s="368" t="s">
        <v>86</v>
      </c>
      <c r="AW112" s="8">
        <f>D29</f>
        <v>0</v>
      </c>
      <c r="AX112" s="8">
        <f t="shared" ref="AX112:BJ112" si="202">E29</f>
        <v>0</v>
      </c>
      <c r="AY112" s="8">
        <f t="shared" si="202"/>
        <v>0</v>
      </c>
      <c r="AZ112" s="8">
        <f t="shared" si="202"/>
        <v>0</v>
      </c>
      <c r="BA112" s="8">
        <f t="shared" si="202"/>
        <v>0</v>
      </c>
      <c r="BB112" s="8">
        <f t="shared" si="202"/>
        <v>0</v>
      </c>
      <c r="BC112" s="8">
        <f t="shared" si="202"/>
        <v>0</v>
      </c>
      <c r="BD112" s="8">
        <f t="shared" si="202"/>
        <v>0</v>
      </c>
      <c r="BE112" s="8">
        <f t="shared" si="202"/>
        <v>0</v>
      </c>
      <c r="BF112" s="8">
        <f t="shared" si="202"/>
        <v>0</v>
      </c>
      <c r="BG112" s="8">
        <f t="shared" si="202"/>
        <v>0</v>
      </c>
      <c r="BH112" s="8">
        <f t="shared" si="202"/>
        <v>0</v>
      </c>
      <c r="BI112" s="8">
        <f t="shared" si="202"/>
        <v>0</v>
      </c>
      <c r="BJ112" s="8">
        <f t="shared" si="202"/>
        <v>0</v>
      </c>
      <c r="BK112" s="388">
        <f t="shared" si="129"/>
        <v>0</v>
      </c>
      <c r="BL112" s="400">
        <f t="shared" si="130"/>
        <v>0</v>
      </c>
      <c r="BM112" s="8">
        <f t="shared" si="131"/>
        <v>0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4" t="s">
        <v>60</v>
      </c>
      <c r="B113" s="423"/>
      <c r="C113" s="81" t="s">
        <v>26</v>
      </c>
      <c r="D113" s="61">
        <v>0</v>
      </c>
      <c r="E113" s="155">
        <v>0</v>
      </c>
      <c r="F113" s="61">
        <v>0</v>
      </c>
      <c r="G113" s="155">
        <v>0</v>
      </c>
      <c r="H113" s="61">
        <v>0</v>
      </c>
      <c r="I113" s="155">
        <v>0</v>
      </c>
      <c r="J113" s="61">
        <v>0</v>
      </c>
      <c r="K113" s="155">
        <v>0</v>
      </c>
      <c r="L113" s="61">
        <v>0</v>
      </c>
      <c r="M113" s="155">
        <v>0</v>
      </c>
      <c r="N113" s="61">
        <v>0</v>
      </c>
      <c r="O113" s="155">
        <v>1</v>
      </c>
      <c r="P113" s="61">
        <v>0</v>
      </c>
      <c r="Q113" s="155">
        <v>0</v>
      </c>
      <c r="R113" s="156">
        <f t="shared" si="190"/>
        <v>0</v>
      </c>
      <c r="S113" s="62">
        <f t="shared" si="191"/>
        <v>0</v>
      </c>
      <c r="T113" s="62">
        <f t="shared" si="192"/>
        <v>0</v>
      </c>
      <c r="U113" s="62">
        <f t="shared" si="193"/>
        <v>0</v>
      </c>
      <c r="V113" s="62">
        <f t="shared" si="194"/>
        <v>0</v>
      </c>
      <c r="W113" s="62">
        <f t="shared" si="195"/>
        <v>1</v>
      </c>
      <c r="X113" s="62">
        <f t="shared" si="196"/>
        <v>0</v>
      </c>
      <c r="Y113" s="41">
        <f t="shared" si="197"/>
        <v>1</v>
      </c>
      <c r="Z113" s="10"/>
      <c r="AA113" s="8"/>
      <c r="AB113" s="8"/>
      <c r="AC113" s="8"/>
      <c r="AD113" s="8"/>
      <c r="AE113" s="11"/>
      <c r="AF113" s="14"/>
      <c r="AG113" s="7"/>
      <c r="AH113" s="8"/>
      <c r="AI113" s="8"/>
      <c r="AJ113" s="8"/>
      <c r="AK113" s="8"/>
      <c r="AL113" s="8"/>
      <c r="AM113" s="8"/>
      <c r="AN113" s="8"/>
      <c r="AO113" s="8"/>
      <c r="AP113" s="11"/>
      <c r="AQ113" s="14"/>
      <c r="AR113" s="7"/>
      <c r="AS113" s="8"/>
      <c r="AT113" s="395" t="s">
        <v>74</v>
      </c>
      <c r="AU113" s="389" t="s">
        <v>19</v>
      </c>
      <c r="AV113" s="368" t="s">
        <v>86</v>
      </c>
      <c r="AW113" s="8">
        <f>D18</f>
        <v>0</v>
      </c>
      <c r="AX113" s="8">
        <f t="shared" ref="AX113:BJ113" si="203">E18</f>
        <v>0</v>
      </c>
      <c r="AY113" s="8">
        <f t="shared" si="203"/>
        <v>0</v>
      </c>
      <c r="AZ113" s="8">
        <f t="shared" si="203"/>
        <v>0</v>
      </c>
      <c r="BA113" s="8">
        <f t="shared" si="203"/>
        <v>0</v>
      </c>
      <c r="BB113" s="8">
        <f t="shared" si="203"/>
        <v>0</v>
      </c>
      <c r="BC113" s="8">
        <f t="shared" si="203"/>
        <v>0</v>
      </c>
      <c r="BD113" s="8">
        <f t="shared" si="203"/>
        <v>0</v>
      </c>
      <c r="BE113" s="8">
        <f t="shared" si="203"/>
        <v>0</v>
      </c>
      <c r="BF113" s="8">
        <f t="shared" si="203"/>
        <v>0</v>
      </c>
      <c r="BG113" s="8">
        <f t="shared" si="203"/>
        <v>0</v>
      </c>
      <c r="BH113" s="8">
        <f t="shared" si="203"/>
        <v>0</v>
      </c>
      <c r="BI113" s="8">
        <f t="shared" si="203"/>
        <v>0</v>
      </c>
      <c r="BJ113" s="8">
        <f t="shared" si="203"/>
        <v>0</v>
      </c>
      <c r="BK113" s="388">
        <f t="shared" si="129"/>
        <v>0</v>
      </c>
      <c r="BL113" s="400">
        <f t="shared" si="130"/>
        <v>0</v>
      </c>
      <c r="BM113" s="8">
        <f t="shared" si="131"/>
        <v>0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6"/>
      <c r="B114" s="423"/>
      <c r="C114" s="81" t="s">
        <v>56</v>
      </c>
      <c r="D114" s="159">
        <v>0</v>
      </c>
      <c r="E114" s="160">
        <v>0</v>
      </c>
      <c r="F114" s="159">
        <v>0</v>
      </c>
      <c r="G114" s="160">
        <v>0</v>
      </c>
      <c r="H114" s="159">
        <v>0</v>
      </c>
      <c r="I114" s="160">
        <v>0</v>
      </c>
      <c r="J114" s="159">
        <v>0</v>
      </c>
      <c r="K114" s="160">
        <v>0</v>
      </c>
      <c r="L114" s="159">
        <v>0</v>
      </c>
      <c r="M114" s="160">
        <v>0</v>
      </c>
      <c r="N114" s="159">
        <v>0</v>
      </c>
      <c r="O114" s="160">
        <v>0</v>
      </c>
      <c r="P114" s="159">
        <v>0</v>
      </c>
      <c r="Q114" s="160">
        <v>0</v>
      </c>
      <c r="R114" s="156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F114" s="14"/>
      <c r="AG114" s="7"/>
      <c r="AH114" s="8"/>
      <c r="AI114" s="8"/>
      <c r="AJ114" s="8"/>
      <c r="AK114" s="8"/>
      <c r="AL114" s="8"/>
      <c r="AM114" s="8"/>
      <c r="AN114" s="8"/>
      <c r="AO114" s="8"/>
      <c r="AP114" s="11"/>
      <c r="AQ114" s="14"/>
      <c r="AR114" s="7"/>
      <c r="AS114" s="8"/>
      <c r="AT114" s="395" t="s">
        <v>74</v>
      </c>
      <c r="AU114" s="390" t="s">
        <v>85</v>
      </c>
      <c r="AV114" s="392" t="s">
        <v>86</v>
      </c>
      <c r="AW114" s="391">
        <v>0</v>
      </c>
      <c r="AX114" s="391">
        <v>0</v>
      </c>
      <c r="AY114" s="391">
        <v>0</v>
      </c>
      <c r="AZ114" s="391">
        <v>0</v>
      </c>
      <c r="BA114" s="391">
        <v>0</v>
      </c>
      <c r="BB114" s="391">
        <v>0</v>
      </c>
      <c r="BC114" s="391">
        <v>0</v>
      </c>
      <c r="BD114" s="391">
        <v>0</v>
      </c>
      <c r="BE114" s="391">
        <v>0</v>
      </c>
      <c r="BF114" s="391">
        <v>0</v>
      </c>
      <c r="BG114" s="391">
        <v>0</v>
      </c>
      <c r="BH114" s="391">
        <v>0</v>
      </c>
      <c r="BI114" s="391">
        <v>0</v>
      </c>
      <c r="BJ114" s="391">
        <v>0</v>
      </c>
      <c r="BK114" s="388">
        <f t="shared" si="129"/>
        <v>0</v>
      </c>
      <c r="BL114" s="400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23"/>
      <c r="C115" s="81" t="s">
        <v>54</v>
      </c>
      <c r="D115" s="61">
        <v>0</v>
      </c>
      <c r="E115" s="155">
        <v>0</v>
      </c>
      <c r="F115" s="61">
        <v>0</v>
      </c>
      <c r="G115" s="155">
        <v>0</v>
      </c>
      <c r="H115" s="61">
        <v>0</v>
      </c>
      <c r="I115" s="155">
        <v>0</v>
      </c>
      <c r="J115" s="61">
        <v>0</v>
      </c>
      <c r="K115" s="155">
        <v>0</v>
      </c>
      <c r="L115" s="61">
        <v>0</v>
      </c>
      <c r="M115" s="155">
        <v>0</v>
      </c>
      <c r="N115" s="61">
        <v>0</v>
      </c>
      <c r="O115" s="155">
        <v>0</v>
      </c>
      <c r="P115" s="61">
        <v>0</v>
      </c>
      <c r="Q115" s="155">
        <v>0</v>
      </c>
      <c r="R115" s="157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F115" s="14"/>
      <c r="AG115" s="7"/>
      <c r="AH115" s="8"/>
      <c r="AI115" s="8"/>
      <c r="AJ115" s="8"/>
      <c r="AK115" s="8"/>
      <c r="AL115" s="8"/>
      <c r="AM115" s="8"/>
      <c r="AN115" s="8"/>
      <c r="AO115" s="8"/>
      <c r="AP115" s="11"/>
      <c r="AQ115" s="14"/>
      <c r="AR115" s="7"/>
      <c r="AS115" s="8"/>
      <c r="AT115" s="395" t="s">
        <v>74</v>
      </c>
      <c r="AU115" s="389" t="s">
        <v>78</v>
      </c>
      <c r="AV115" s="389" t="s">
        <v>8</v>
      </c>
      <c r="AW115" s="8">
        <f>D8</f>
        <v>0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8">
        <f t="shared" si="129"/>
        <v>0</v>
      </c>
      <c r="BL115" s="400">
        <f t="shared" si="130"/>
        <v>0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23"/>
      <c r="C116" s="88" t="s">
        <v>0</v>
      </c>
      <c r="D116" s="65">
        <f t="shared" ref="D116:I116" si="205">SUM(D107:D113,D115)</f>
        <v>123</v>
      </c>
      <c r="E116" s="67">
        <f t="shared" si="205"/>
        <v>203</v>
      </c>
      <c r="F116" s="65">
        <f t="shared" si="205"/>
        <v>173</v>
      </c>
      <c r="G116" s="67">
        <f t="shared" si="205"/>
        <v>239</v>
      </c>
      <c r="H116" s="65">
        <f t="shared" si="205"/>
        <v>234</v>
      </c>
      <c r="I116" s="67">
        <f t="shared" si="205"/>
        <v>247</v>
      </c>
      <c r="J116" s="65">
        <f t="shared" ref="J116:Q116" si="206">SUM(J107:J113,J115)</f>
        <v>0</v>
      </c>
      <c r="K116" s="67">
        <f t="shared" si="206"/>
        <v>219</v>
      </c>
      <c r="L116" s="65">
        <f t="shared" si="206"/>
        <v>243</v>
      </c>
      <c r="M116" s="67">
        <f t="shared" si="206"/>
        <v>216</v>
      </c>
      <c r="N116" s="65">
        <f t="shared" si="206"/>
        <v>228</v>
      </c>
      <c r="O116" s="67">
        <f t="shared" si="206"/>
        <v>214</v>
      </c>
      <c r="P116" s="65">
        <f t="shared" si="206"/>
        <v>272</v>
      </c>
      <c r="Q116" s="67">
        <f t="shared" si="206"/>
        <v>0</v>
      </c>
      <c r="R116" s="188">
        <f t="shared" ref="R116" si="207">SUM(R107:R113,R115)</f>
        <v>326</v>
      </c>
      <c r="S116" s="183">
        <f t="shared" ref="S116" si="208">SUM(S107:S113,S115)</f>
        <v>412</v>
      </c>
      <c r="T116" s="183">
        <f t="shared" ref="T116" si="209">SUM(T107:T113,T115)</f>
        <v>481</v>
      </c>
      <c r="U116" s="183">
        <f t="shared" ref="U116:X116" si="210">SUM(U107:U113,U115)</f>
        <v>219</v>
      </c>
      <c r="V116" s="183">
        <f t="shared" si="210"/>
        <v>459</v>
      </c>
      <c r="W116" s="183">
        <f t="shared" si="210"/>
        <v>442</v>
      </c>
      <c r="X116" s="183">
        <f t="shared" si="210"/>
        <v>272</v>
      </c>
      <c r="Y116" s="184">
        <f t="shared" si="197"/>
        <v>2611</v>
      </c>
      <c r="Z116" s="17">
        <f>(Y111+Y110+Y109+Y115)/Y116*100</f>
        <v>8.4258904634239755</v>
      </c>
      <c r="AA116" s="8"/>
      <c r="AB116" s="8"/>
      <c r="AC116" s="8"/>
      <c r="AD116" s="8"/>
      <c r="AE116" s="11"/>
      <c r="AF116" s="12"/>
      <c r="AG116" s="7"/>
      <c r="AH116" s="8"/>
      <c r="AI116" s="8"/>
      <c r="AJ116" s="8"/>
      <c r="AK116" s="8"/>
      <c r="AL116" s="8"/>
      <c r="AM116" s="8"/>
      <c r="AN116" s="8"/>
      <c r="AO116" s="8"/>
      <c r="AP116" s="11"/>
      <c r="AQ116" s="12"/>
      <c r="AR116" s="7"/>
      <c r="AS116" s="8"/>
      <c r="AT116" s="395" t="s">
        <v>74</v>
      </c>
      <c r="AU116" s="389" t="s">
        <v>79</v>
      </c>
      <c r="AV116" s="389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8">
        <f t="shared" si="129"/>
        <v>0</v>
      </c>
      <c r="BL116" s="400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408" t="s">
        <v>34</v>
      </c>
      <c r="C117" s="166" t="s">
        <v>57</v>
      </c>
      <c r="D117" s="167">
        <v>30</v>
      </c>
      <c r="E117" s="170">
        <v>30</v>
      </c>
      <c r="F117" s="167">
        <v>30</v>
      </c>
      <c r="G117" s="170">
        <v>30</v>
      </c>
      <c r="H117" s="167">
        <v>30</v>
      </c>
      <c r="I117" s="170">
        <v>30</v>
      </c>
      <c r="J117" s="167">
        <v>30</v>
      </c>
      <c r="K117" s="170">
        <v>30</v>
      </c>
      <c r="L117" s="167">
        <v>30</v>
      </c>
      <c r="M117" s="170">
        <v>30</v>
      </c>
      <c r="N117" s="167">
        <v>30</v>
      </c>
      <c r="O117" s="170">
        <v>30</v>
      </c>
      <c r="P117" s="167">
        <v>30</v>
      </c>
      <c r="Q117" s="170">
        <v>30</v>
      </c>
      <c r="R117" s="186">
        <v>60</v>
      </c>
      <c r="S117" s="74">
        <v>60</v>
      </c>
      <c r="T117" s="74">
        <v>60</v>
      </c>
      <c r="U117" s="168">
        <v>30</v>
      </c>
      <c r="V117" s="74">
        <v>60</v>
      </c>
      <c r="W117" s="74">
        <v>60</v>
      </c>
      <c r="X117" s="168">
        <v>30</v>
      </c>
      <c r="Y117" s="181"/>
      <c r="Z117" s="17"/>
      <c r="AA117" s="8"/>
      <c r="AB117" s="8"/>
      <c r="AC117" s="8"/>
      <c r="AD117" s="8"/>
      <c r="AE117" s="11"/>
      <c r="AF117" s="12"/>
      <c r="AG117" s="7"/>
      <c r="AH117" s="8"/>
      <c r="AI117" s="8"/>
      <c r="AJ117" s="8"/>
      <c r="AK117" s="8"/>
      <c r="AL117" s="8"/>
      <c r="AM117" s="8"/>
      <c r="AN117" s="8"/>
      <c r="AO117" s="8"/>
      <c r="AP117" s="11"/>
      <c r="AQ117" s="12"/>
      <c r="AR117" s="7"/>
      <c r="AS117" s="8"/>
      <c r="AT117" s="395" t="s">
        <v>74</v>
      </c>
      <c r="AU117" s="389" t="s">
        <v>77</v>
      </c>
      <c r="AV117" s="389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0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8">
        <f t="shared" si="129"/>
        <v>0</v>
      </c>
      <c r="BL117" s="400">
        <f t="shared" si="130"/>
        <v>0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09"/>
      <c r="C118" s="81" t="s">
        <v>6</v>
      </c>
      <c r="D118" s="61">
        <v>14</v>
      </c>
      <c r="E118" s="155">
        <v>35</v>
      </c>
      <c r="F118" s="61">
        <v>31</v>
      </c>
      <c r="G118" s="155">
        <v>55</v>
      </c>
      <c r="H118" s="61">
        <v>41</v>
      </c>
      <c r="I118" s="155">
        <v>38</v>
      </c>
      <c r="J118" s="61">
        <v>0</v>
      </c>
      <c r="K118" s="155">
        <v>45</v>
      </c>
      <c r="L118" s="61">
        <v>25</v>
      </c>
      <c r="M118" s="155">
        <v>35</v>
      </c>
      <c r="N118" s="61">
        <v>32</v>
      </c>
      <c r="O118" s="155">
        <v>35</v>
      </c>
      <c r="P118" s="61">
        <v>28</v>
      </c>
      <c r="Q118" s="155">
        <v>0</v>
      </c>
      <c r="R118" s="156">
        <f t="shared" ref="R118:R126" si="213">SUM(D118:E118)</f>
        <v>49</v>
      </c>
      <c r="S118" s="62">
        <f t="shared" ref="S118:S126" si="214">SUM(F118:G118)</f>
        <v>86</v>
      </c>
      <c r="T118" s="62">
        <f t="shared" ref="T118:T126" si="215">SUM(H118:I118)</f>
        <v>79</v>
      </c>
      <c r="U118" s="62">
        <f t="shared" ref="U118:U126" si="216">SUM(J118:K118)</f>
        <v>45</v>
      </c>
      <c r="V118" s="62">
        <f t="shared" ref="V118:V126" si="217">SUM(L118:M118)</f>
        <v>60</v>
      </c>
      <c r="W118" s="62">
        <f t="shared" ref="W118:W126" si="218">SUM(N118:O118)</f>
        <v>67</v>
      </c>
      <c r="X118" s="62">
        <f t="shared" ref="X118:X126" si="219">SUM(P118:Q118)</f>
        <v>28</v>
      </c>
      <c r="Y118" s="41">
        <f t="shared" ref="Y118:Y127" si="220">SUM(R118:X118)</f>
        <v>414</v>
      </c>
      <c r="Z118" s="10"/>
      <c r="AA118" s="8"/>
      <c r="AB118" s="8"/>
      <c r="AC118" s="8"/>
      <c r="AD118" s="8"/>
      <c r="AE118" s="11"/>
      <c r="AF118" s="14"/>
      <c r="AG118" s="7"/>
      <c r="AH118" s="8"/>
      <c r="AI118" s="8"/>
      <c r="AJ118" s="8"/>
      <c r="AK118" s="8"/>
      <c r="AL118" s="8"/>
      <c r="AM118" s="8"/>
      <c r="AN118" s="8"/>
      <c r="AO118" s="8"/>
      <c r="AP118" s="11"/>
      <c r="AQ118" s="14"/>
      <c r="AR118" s="7"/>
      <c r="AS118" s="8"/>
      <c r="AT118" s="395" t="s">
        <v>74</v>
      </c>
      <c r="AU118" s="389" t="s">
        <v>19</v>
      </c>
      <c r="AV118" s="389" t="s">
        <v>8</v>
      </c>
      <c r="AW118" s="8">
        <f>D19</f>
        <v>0</v>
      </c>
      <c r="AX118" s="8">
        <f t="shared" ref="AX118:BJ118" si="221">E19</f>
        <v>0</v>
      </c>
      <c r="AY118" s="8">
        <f t="shared" si="221"/>
        <v>0</v>
      </c>
      <c r="AZ118" s="8">
        <f t="shared" si="221"/>
        <v>0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0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8">
        <f t="shared" si="129"/>
        <v>0</v>
      </c>
      <c r="BL118" s="400">
        <f t="shared" si="130"/>
        <v>0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09"/>
      <c r="C119" s="81" t="s">
        <v>7</v>
      </c>
      <c r="D119" s="61">
        <v>2</v>
      </c>
      <c r="E119" s="155">
        <v>2</v>
      </c>
      <c r="F119" s="61">
        <v>2</v>
      </c>
      <c r="G119" s="155">
        <v>2</v>
      </c>
      <c r="H119" s="61">
        <v>4</v>
      </c>
      <c r="I119" s="155">
        <v>0</v>
      </c>
      <c r="J119" s="61">
        <v>0</v>
      </c>
      <c r="K119" s="155">
        <v>3</v>
      </c>
      <c r="L119" s="61">
        <v>0</v>
      </c>
      <c r="M119" s="155">
        <v>2</v>
      </c>
      <c r="N119" s="61">
        <v>6</v>
      </c>
      <c r="O119" s="155">
        <v>0</v>
      </c>
      <c r="P119" s="61">
        <v>2</v>
      </c>
      <c r="Q119" s="155">
        <v>0</v>
      </c>
      <c r="R119" s="156">
        <f t="shared" si="213"/>
        <v>4</v>
      </c>
      <c r="S119" s="62">
        <f t="shared" si="214"/>
        <v>4</v>
      </c>
      <c r="T119" s="62">
        <f t="shared" si="215"/>
        <v>4</v>
      </c>
      <c r="U119" s="62">
        <f t="shared" si="216"/>
        <v>3</v>
      </c>
      <c r="V119" s="62">
        <f t="shared" si="217"/>
        <v>2</v>
      </c>
      <c r="W119" s="62">
        <f t="shared" si="218"/>
        <v>6</v>
      </c>
      <c r="X119" s="62">
        <f t="shared" si="219"/>
        <v>2</v>
      </c>
      <c r="Y119" s="41">
        <f t="shared" si="220"/>
        <v>25</v>
      </c>
      <c r="Z119" s="10"/>
      <c r="AA119" s="8"/>
      <c r="AB119" s="8"/>
      <c r="AC119" s="8"/>
      <c r="AD119" s="8"/>
      <c r="AE119" s="11"/>
      <c r="AF119" s="14"/>
      <c r="AG119" s="7"/>
      <c r="AH119" s="8"/>
      <c r="AI119" s="8"/>
      <c r="AJ119" s="8"/>
      <c r="AK119" s="8"/>
      <c r="AL119" s="8"/>
      <c r="AM119" s="8"/>
      <c r="AN119" s="8"/>
      <c r="AO119" s="8"/>
      <c r="AP119" s="11"/>
      <c r="AQ119" s="14"/>
      <c r="AR119" s="7"/>
      <c r="AS119" s="8"/>
      <c r="AT119" s="395" t="s">
        <v>74</v>
      </c>
      <c r="AU119" s="390" t="s">
        <v>85</v>
      </c>
      <c r="AV119" s="390" t="s">
        <v>8</v>
      </c>
      <c r="AW119" s="391">
        <v>0</v>
      </c>
      <c r="AX119" s="391">
        <v>0</v>
      </c>
      <c r="AY119" s="391">
        <v>0</v>
      </c>
      <c r="AZ119" s="391">
        <v>0</v>
      </c>
      <c r="BA119" s="391">
        <v>0</v>
      </c>
      <c r="BB119" s="391">
        <v>0</v>
      </c>
      <c r="BC119" s="391">
        <v>0</v>
      </c>
      <c r="BD119" s="391">
        <v>0</v>
      </c>
      <c r="BE119" s="391">
        <v>0</v>
      </c>
      <c r="BF119" s="391">
        <v>0</v>
      </c>
      <c r="BG119" s="391">
        <v>0</v>
      </c>
      <c r="BH119" s="391">
        <v>0</v>
      </c>
      <c r="BI119" s="391">
        <v>0</v>
      </c>
      <c r="BJ119" s="391">
        <v>0</v>
      </c>
      <c r="BK119" s="388">
        <f t="shared" si="129"/>
        <v>0</v>
      </c>
      <c r="BL119" s="400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09"/>
      <c r="C120" s="81" t="s">
        <v>8</v>
      </c>
      <c r="D120" s="61">
        <v>0</v>
      </c>
      <c r="E120" s="155">
        <v>0</v>
      </c>
      <c r="F120" s="61">
        <v>0</v>
      </c>
      <c r="G120" s="155">
        <v>0</v>
      </c>
      <c r="H120" s="61">
        <v>0</v>
      </c>
      <c r="I120" s="155">
        <v>1</v>
      </c>
      <c r="J120" s="61">
        <v>0</v>
      </c>
      <c r="K120" s="155">
        <v>0</v>
      </c>
      <c r="L120" s="61">
        <v>0</v>
      </c>
      <c r="M120" s="155">
        <v>0</v>
      </c>
      <c r="N120" s="61">
        <v>0</v>
      </c>
      <c r="O120" s="155">
        <v>0</v>
      </c>
      <c r="P120" s="61">
        <v>0</v>
      </c>
      <c r="Q120" s="155">
        <v>0</v>
      </c>
      <c r="R120" s="156">
        <f t="shared" si="213"/>
        <v>0</v>
      </c>
      <c r="S120" s="62">
        <f t="shared" si="214"/>
        <v>0</v>
      </c>
      <c r="T120" s="62">
        <f t="shared" si="215"/>
        <v>1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1</v>
      </c>
      <c r="Z120" s="10"/>
      <c r="AA120" s="20"/>
      <c r="AB120" s="20"/>
      <c r="AC120" s="8"/>
      <c r="AD120" s="8"/>
      <c r="AE120" s="11"/>
      <c r="AF120" s="14"/>
      <c r="AG120" s="7"/>
      <c r="AH120" s="20"/>
      <c r="AI120" s="20"/>
      <c r="AJ120" s="20"/>
      <c r="AK120" s="20"/>
      <c r="AL120" s="20"/>
      <c r="AM120" s="20"/>
      <c r="AN120" s="16"/>
      <c r="AO120" s="16"/>
      <c r="AP120" s="11"/>
      <c r="AQ120" s="14"/>
      <c r="AR120" s="7"/>
      <c r="AS120" s="20"/>
      <c r="AT120" s="395" t="s">
        <v>74</v>
      </c>
      <c r="AU120" s="389" t="s">
        <v>78</v>
      </c>
      <c r="AV120" s="368" t="s">
        <v>9</v>
      </c>
      <c r="AW120" s="20">
        <f>D9</f>
        <v>0</v>
      </c>
      <c r="AX120" s="20">
        <f t="shared" ref="AX120:BJ120" si="222">E9</f>
        <v>0</v>
      </c>
      <c r="AY120" s="20">
        <f t="shared" si="222"/>
        <v>0</v>
      </c>
      <c r="AZ120" s="20">
        <f t="shared" si="222"/>
        <v>0</v>
      </c>
      <c r="BA120" s="20">
        <f t="shared" si="222"/>
        <v>0</v>
      </c>
      <c r="BB120" s="20">
        <f t="shared" si="222"/>
        <v>0</v>
      </c>
      <c r="BC120" s="20">
        <f t="shared" si="222"/>
        <v>0</v>
      </c>
      <c r="BD120" s="20">
        <f t="shared" si="222"/>
        <v>0</v>
      </c>
      <c r="BE120" s="20">
        <f t="shared" si="222"/>
        <v>0</v>
      </c>
      <c r="BF120" s="20">
        <f t="shared" si="222"/>
        <v>0</v>
      </c>
      <c r="BG120" s="20">
        <f t="shared" si="222"/>
        <v>0</v>
      </c>
      <c r="BH120" s="20">
        <f t="shared" si="222"/>
        <v>0</v>
      </c>
      <c r="BI120" s="20">
        <f t="shared" si="222"/>
        <v>0</v>
      </c>
      <c r="BJ120" s="20">
        <f t="shared" si="222"/>
        <v>0</v>
      </c>
      <c r="BK120" s="388">
        <f t="shared" si="129"/>
        <v>0</v>
      </c>
      <c r="BL120" s="400">
        <f t="shared" si="130"/>
        <v>0</v>
      </c>
      <c r="BM120" s="8">
        <f t="shared" si="131"/>
        <v>0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09"/>
      <c r="C121" s="81" t="s">
        <v>9</v>
      </c>
      <c r="D121" s="61">
        <v>1</v>
      </c>
      <c r="E121" s="155">
        <v>1</v>
      </c>
      <c r="F121" s="61">
        <v>1</v>
      </c>
      <c r="G121" s="155">
        <v>1</v>
      </c>
      <c r="H121" s="61">
        <v>1</v>
      </c>
      <c r="I121" s="155">
        <v>1</v>
      </c>
      <c r="J121" s="61">
        <v>0</v>
      </c>
      <c r="K121" s="155">
        <v>1</v>
      </c>
      <c r="L121" s="61">
        <v>1</v>
      </c>
      <c r="M121" s="155">
        <v>1</v>
      </c>
      <c r="N121" s="61">
        <v>0</v>
      </c>
      <c r="O121" s="155">
        <v>1</v>
      </c>
      <c r="P121" s="61">
        <v>0</v>
      </c>
      <c r="Q121" s="155">
        <v>0</v>
      </c>
      <c r="R121" s="156">
        <f t="shared" si="213"/>
        <v>2</v>
      </c>
      <c r="S121" s="62">
        <f t="shared" si="214"/>
        <v>2</v>
      </c>
      <c r="T121" s="62">
        <f t="shared" si="215"/>
        <v>2</v>
      </c>
      <c r="U121" s="62">
        <f t="shared" si="216"/>
        <v>1</v>
      </c>
      <c r="V121" s="62">
        <f t="shared" si="217"/>
        <v>2</v>
      </c>
      <c r="W121" s="62">
        <f t="shared" si="218"/>
        <v>1</v>
      </c>
      <c r="X121" s="62">
        <f t="shared" si="219"/>
        <v>0</v>
      </c>
      <c r="Y121" s="41">
        <f t="shared" si="220"/>
        <v>10</v>
      </c>
      <c r="Z121" s="10"/>
      <c r="AA121" s="20"/>
      <c r="AB121" s="20"/>
      <c r="AC121" s="16"/>
      <c r="AD121" s="16"/>
      <c r="AE121" s="14"/>
      <c r="AF121" s="12"/>
      <c r="AG121" s="7"/>
      <c r="AH121" s="20"/>
      <c r="AI121" s="20"/>
      <c r="AJ121" s="20"/>
      <c r="AK121" s="20"/>
      <c r="AL121" s="20"/>
      <c r="AM121" s="20"/>
      <c r="AN121" s="20"/>
      <c r="AO121" s="20"/>
      <c r="AP121" s="14"/>
      <c r="AQ121" s="12"/>
      <c r="AR121" s="7"/>
      <c r="AS121" s="20"/>
      <c r="AT121" s="395" t="s">
        <v>74</v>
      </c>
      <c r="AU121" s="389" t="s">
        <v>79</v>
      </c>
      <c r="AV121" s="368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8">
        <f t="shared" si="129"/>
        <v>0</v>
      </c>
      <c r="BL121" s="400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09"/>
      <c r="C122" s="82" t="s">
        <v>10</v>
      </c>
      <c r="D122" s="61">
        <v>0</v>
      </c>
      <c r="E122" s="155">
        <v>1</v>
      </c>
      <c r="F122" s="61">
        <v>0</v>
      </c>
      <c r="G122" s="155">
        <v>0</v>
      </c>
      <c r="H122" s="61">
        <v>0</v>
      </c>
      <c r="I122" s="155">
        <v>0</v>
      </c>
      <c r="J122" s="61">
        <v>0</v>
      </c>
      <c r="K122" s="155">
        <v>0</v>
      </c>
      <c r="L122" s="61">
        <v>0</v>
      </c>
      <c r="M122" s="155">
        <v>0</v>
      </c>
      <c r="N122" s="61">
        <v>0</v>
      </c>
      <c r="O122" s="155">
        <v>0</v>
      </c>
      <c r="P122" s="61">
        <v>0</v>
      </c>
      <c r="Q122" s="155">
        <v>0</v>
      </c>
      <c r="R122" s="156">
        <f t="shared" si="213"/>
        <v>1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1</v>
      </c>
      <c r="Z122" s="10"/>
      <c r="AA122" s="8"/>
      <c r="AB122" s="8"/>
      <c r="AC122" s="20"/>
      <c r="AD122" s="20"/>
      <c r="AE122" s="11"/>
      <c r="AF122" s="14"/>
      <c r="AG122" s="7"/>
      <c r="AH122" s="8"/>
      <c r="AI122" s="8"/>
      <c r="AJ122" s="8"/>
      <c r="AK122" s="8"/>
      <c r="AL122" s="8"/>
      <c r="AM122" s="8"/>
      <c r="AN122" s="8"/>
      <c r="AO122" s="8"/>
      <c r="AP122" s="11"/>
      <c r="AQ122" s="14"/>
      <c r="AR122" s="7"/>
      <c r="AS122" s="8"/>
      <c r="AT122" s="395" t="s">
        <v>74</v>
      </c>
      <c r="AU122" s="389" t="s">
        <v>77</v>
      </c>
      <c r="AV122" s="368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0</v>
      </c>
      <c r="BE122" s="8">
        <f t="shared" si="224"/>
        <v>0</v>
      </c>
      <c r="BF122" s="8">
        <f t="shared" si="224"/>
        <v>0</v>
      </c>
      <c r="BG122" s="8">
        <f t="shared" si="224"/>
        <v>0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8">
        <f t="shared" si="129"/>
        <v>0</v>
      </c>
      <c r="BL122" s="400">
        <f t="shared" si="130"/>
        <v>0</v>
      </c>
      <c r="BM122" s="8">
        <f t="shared" si="131"/>
        <v>0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09"/>
      <c r="C123" s="81" t="s">
        <v>25</v>
      </c>
      <c r="D123" s="61">
        <v>0</v>
      </c>
      <c r="E123" s="155">
        <v>0</v>
      </c>
      <c r="F123" s="61">
        <v>0</v>
      </c>
      <c r="G123" s="155">
        <v>0</v>
      </c>
      <c r="H123" s="61">
        <v>0</v>
      </c>
      <c r="I123" s="155">
        <v>0</v>
      </c>
      <c r="J123" s="61">
        <v>0</v>
      </c>
      <c r="K123" s="155">
        <v>0</v>
      </c>
      <c r="L123" s="61">
        <v>0</v>
      </c>
      <c r="M123" s="155">
        <v>0</v>
      </c>
      <c r="N123" s="61">
        <v>0</v>
      </c>
      <c r="O123" s="155">
        <v>0</v>
      </c>
      <c r="P123" s="61">
        <v>0</v>
      </c>
      <c r="Q123" s="155">
        <v>0</v>
      </c>
      <c r="R123" s="156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F123" s="14"/>
      <c r="AG123" s="7"/>
      <c r="AH123" s="8"/>
      <c r="AI123" s="8"/>
      <c r="AJ123" s="8"/>
      <c r="AK123" s="8"/>
      <c r="AL123" s="8"/>
      <c r="AM123" s="8"/>
      <c r="AN123" s="8"/>
      <c r="AO123" s="8"/>
      <c r="AP123" s="11"/>
      <c r="AQ123" s="14"/>
      <c r="AR123" s="7"/>
      <c r="AS123" s="8"/>
      <c r="AT123" s="395" t="s">
        <v>74</v>
      </c>
      <c r="AU123" s="389" t="s">
        <v>19</v>
      </c>
      <c r="AV123" s="368" t="s">
        <v>9</v>
      </c>
      <c r="AW123" s="8">
        <f>D20</f>
        <v>0</v>
      </c>
      <c r="AX123" s="8">
        <f t="shared" ref="AX123:BJ123" si="225">E20</f>
        <v>0</v>
      </c>
      <c r="AY123" s="8">
        <f t="shared" si="225"/>
        <v>0</v>
      </c>
      <c r="AZ123" s="8">
        <f t="shared" si="225"/>
        <v>0</v>
      </c>
      <c r="BA123" s="8">
        <f t="shared" si="225"/>
        <v>0</v>
      </c>
      <c r="BB123" s="8">
        <f t="shared" si="225"/>
        <v>0</v>
      </c>
      <c r="BC123" s="8">
        <f t="shared" si="225"/>
        <v>0</v>
      </c>
      <c r="BD123" s="8">
        <f t="shared" si="225"/>
        <v>0</v>
      </c>
      <c r="BE123" s="8">
        <f t="shared" si="225"/>
        <v>0</v>
      </c>
      <c r="BF123" s="8">
        <f t="shared" si="225"/>
        <v>0</v>
      </c>
      <c r="BG123" s="8">
        <f t="shared" si="225"/>
        <v>0</v>
      </c>
      <c r="BH123" s="8">
        <f t="shared" si="225"/>
        <v>0</v>
      </c>
      <c r="BI123" s="8">
        <f t="shared" si="225"/>
        <v>0</v>
      </c>
      <c r="BJ123" s="8">
        <f t="shared" si="225"/>
        <v>0</v>
      </c>
      <c r="BK123" s="388">
        <f t="shared" si="129"/>
        <v>0</v>
      </c>
      <c r="BL123" s="400">
        <f t="shared" si="130"/>
        <v>0</v>
      </c>
      <c r="BM123" s="8">
        <f t="shared" si="131"/>
        <v>0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09"/>
      <c r="C124" s="81" t="s">
        <v>26</v>
      </c>
      <c r="D124" s="61">
        <v>0</v>
      </c>
      <c r="E124" s="155">
        <v>0</v>
      </c>
      <c r="F124" s="61">
        <v>0</v>
      </c>
      <c r="G124" s="155">
        <v>0</v>
      </c>
      <c r="H124" s="61">
        <v>0</v>
      </c>
      <c r="I124" s="155">
        <v>0</v>
      </c>
      <c r="J124" s="61">
        <v>0</v>
      </c>
      <c r="K124" s="155">
        <v>0</v>
      </c>
      <c r="L124" s="61">
        <v>0</v>
      </c>
      <c r="M124" s="155">
        <v>0</v>
      </c>
      <c r="N124" s="61">
        <v>0</v>
      </c>
      <c r="O124" s="155">
        <v>0</v>
      </c>
      <c r="P124" s="61">
        <v>0</v>
      </c>
      <c r="Q124" s="155">
        <v>0</v>
      </c>
      <c r="R124" s="156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F124" s="14"/>
      <c r="AG124" s="7"/>
      <c r="AH124" s="8"/>
      <c r="AI124" s="8"/>
      <c r="AJ124" s="8"/>
      <c r="AK124" s="8"/>
      <c r="AL124" s="8"/>
      <c r="AM124" s="8"/>
      <c r="AN124" s="8"/>
      <c r="AO124" s="8"/>
      <c r="AP124" s="11"/>
      <c r="AQ124" s="14"/>
      <c r="AR124" s="7"/>
      <c r="AS124" s="8"/>
      <c r="AT124" s="395" t="s">
        <v>74</v>
      </c>
      <c r="AU124" s="390" t="s">
        <v>85</v>
      </c>
      <c r="AV124" s="392" t="s">
        <v>9</v>
      </c>
      <c r="AW124" s="391">
        <v>0</v>
      </c>
      <c r="AX124" s="391">
        <v>0</v>
      </c>
      <c r="AY124" s="391">
        <v>0</v>
      </c>
      <c r="AZ124" s="391">
        <v>0</v>
      </c>
      <c r="BA124" s="391">
        <v>0</v>
      </c>
      <c r="BB124" s="391">
        <v>0</v>
      </c>
      <c r="BC124" s="391">
        <v>0</v>
      </c>
      <c r="BD124" s="391">
        <v>0</v>
      </c>
      <c r="BE124" s="391">
        <v>0</v>
      </c>
      <c r="BF124" s="391">
        <v>0</v>
      </c>
      <c r="BG124" s="391">
        <v>0</v>
      </c>
      <c r="BH124" s="391">
        <v>0</v>
      </c>
      <c r="BI124" s="391">
        <v>0</v>
      </c>
      <c r="BJ124" s="391">
        <v>0</v>
      </c>
      <c r="BK124" s="388">
        <f t="shared" si="129"/>
        <v>0</v>
      </c>
      <c r="BL124" s="400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09"/>
      <c r="C125" s="81" t="s">
        <v>56</v>
      </c>
      <c r="D125" s="61">
        <v>0</v>
      </c>
      <c r="E125" s="155">
        <v>0</v>
      </c>
      <c r="F125" s="61">
        <v>0</v>
      </c>
      <c r="G125" s="155">
        <v>0</v>
      </c>
      <c r="H125" s="61">
        <v>0</v>
      </c>
      <c r="I125" s="155">
        <v>0</v>
      </c>
      <c r="J125" s="61">
        <v>0</v>
      </c>
      <c r="K125" s="155">
        <v>0</v>
      </c>
      <c r="L125" s="61">
        <v>0</v>
      </c>
      <c r="M125" s="155">
        <v>0</v>
      </c>
      <c r="N125" s="61">
        <v>0</v>
      </c>
      <c r="O125" s="155">
        <v>0</v>
      </c>
      <c r="P125" s="61">
        <v>0</v>
      </c>
      <c r="Q125" s="155">
        <v>0</v>
      </c>
      <c r="R125" s="156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F125" s="14"/>
      <c r="AG125" s="7"/>
      <c r="AH125" s="8"/>
      <c r="AI125" s="8"/>
      <c r="AJ125" s="8"/>
      <c r="AK125" s="8"/>
      <c r="AL125" s="8"/>
      <c r="AM125" s="8"/>
      <c r="AN125" s="8"/>
      <c r="AO125" s="8"/>
      <c r="AP125" s="11"/>
      <c r="AQ125" s="14"/>
      <c r="AR125" s="7"/>
      <c r="AS125" s="8"/>
      <c r="AT125" s="395" t="s">
        <v>74</v>
      </c>
      <c r="AU125" s="389" t="s">
        <v>78</v>
      </c>
      <c r="AV125" s="389" t="s">
        <v>87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8">
        <f t="shared" si="129"/>
        <v>0</v>
      </c>
      <c r="BL125" s="400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09"/>
      <c r="C126" s="81" t="s">
        <v>54</v>
      </c>
      <c r="D126" s="61">
        <v>0</v>
      </c>
      <c r="E126" s="155">
        <v>0</v>
      </c>
      <c r="F126" s="61">
        <v>0</v>
      </c>
      <c r="G126" s="155">
        <v>0</v>
      </c>
      <c r="H126" s="61">
        <v>0</v>
      </c>
      <c r="I126" s="155">
        <v>0</v>
      </c>
      <c r="J126" s="61">
        <v>0</v>
      </c>
      <c r="K126" s="155">
        <v>0</v>
      </c>
      <c r="L126" s="61">
        <v>0</v>
      </c>
      <c r="M126" s="155">
        <v>0</v>
      </c>
      <c r="N126" s="61">
        <v>0</v>
      </c>
      <c r="O126" s="155">
        <v>0</v>
      </c>
      <c r="P126" s="61">
        <v>0</v>
      </c>
      <c r="Q126" s="155">
        <v>0</v>
      </c>
      <c r="R126" s="157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F126" s="14"/>
      <c r="AG126" s="7"/>
      <c r="AH126" s="8"/>
      <c r="AI126" s="8"/>
      <c r="AJ126" s="8"/>
      <c r="AK126" s="8"/>
      <c r="AL126" s="8"/>
      <c r="AM126" s="8"/>
      <c r="AN126" s="8"/>
      <c r="AO126" s="8"/>
      <c r="AP126" s="11"/>
      <c r="AQ126" s="14"/>
      <c r="AR126" s="7"/>
      <c r="AS126" s="8"/>
      <c r="AT126" s="395" t="s">
        <v>74</v>
      </c>
      <c r="AU126" s="389" t="s">
        <v>79</v>
      </c>
      <c r="AV126" s="389" t="s">
        <v>87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8">
        <f t="shared" si="129"/>
        <v>0</v>
      </c>
      <c r="BL126" s="400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10"/>
      <c r="C127" s="88" t="s">
        <v>0</v>
      </c>
      <c r="D127" s="65">
        <f t="shared" ref="D127:I127" si="228">SUM(D118:D124,D126)</f>
        <v>17</v>
      </c>
      <c r="E127" s="67">
        <f t="shared" si="228"/>
        <v>39</v>
      </c>
      <c r="F127" s="65">
        <f t="shared" si="228"/>
        <v>34</v>
      </c>
      <c r="G127" s="67">
        <f t="shared" si="228"/>
        <v>58</v>
      </c>
      <c r="H127" s="65">
        <f t="shared" si="228"/>
        <v>46</v>
      </c>
      <c r="I127" s="67">
        <f t="shared" si="228"/>
        <v>40</v>
      </c>
      <c r="J127" s="65">
        <f t="shared" ref="J127:Q127" si="229">SUM(J118:J124,J126)</f>
        <v>0</v>
      </c>
      <c r="K127" s="67">
        <f t="shared" si="229"/>
        <v>49</v>
      </c>
      <c r="L127" s="65">
        <f t="shared" si="229"/>
        <v>26</v>
      </c>
      <c r="M127" s="67">
        <f t="shared" si="229"/>
        <v>38</v>
      </c>
      <c r="N127" s="65">
        <f t="shared" si="229"/>
        <v>38</v>
      </c>
      <c r="O127" s="67">
        <f t="shared" si="229"/>
        <v>36</v>
      </c>
      <c r="P127" s="65">
        <f t="shared" si="229"/>
        <v>30</v>
      </c>
      <c r="Q127" s="67">
        <f t="shared" si="229"/>
        <v>0</v>
      </c>
      <c r="R127" s="187">
        <f t="shared" ref="R127" si="230">SUM(R118:R124,R126)</f>
        <v>56</v>
      </c>
      <c r="S127" s="179">
        <f t="shared" ref="S127" si="231">SUM(S118:S124,S126)</f>
        <v>92</v>
      </c>
      <c r="T127" s="179">
        <f t="shared" ref="T127" si="232">SUM(T118:T124,T126)</f>
        <v>86</v>
      </c>
      <c r="U127" s="179">
        <f t="shared" ref="U127:X127" si="233">SUM(U118:U124,U126)</f>
        <v>49</v>
      </c>
      <c r="V127" s="179">
        <f t="shared" si="233"/>
        <v>64</v>
      </c>
      <c r="W127" s="179">
        <f t="shared" si="233"/>
        <v>74</v>
      </c>
      <c r="X127" s="179">
        <f t="shared" si="233"/>
        <v>30</v>
      </c>
      <c r="Y127" s="180">
        <f t="shared" si="220"/>
        <v>451</v>
      </c>
      <c r="Z127" s="17">
        <f>(Y122+Y121+Y120+Y126)/Y127*100</f>
        <v>2.6607538802660753</v>
      </c>
      <c r="AA127" s="8"/>
      <c r="AB127" s="8"/>
      <c r="AC127" s="8"/>
      <c r="AD127" s="8"/>
      <c r="AE127" s="11"/>
      <c r="AF127" s="12"/>
      <c r="AG127" s="7"/>
      <c r="AH127" s="8"/>
      <c r="AI127" s="8"/>
      <c r="AJ127" s="8"/>
      <c r="AK127" s="8"/>
      <c r="AL127" s="8"/>
      <c r="AM127" s="8"/>
      <c r="AN127" s="8"/>
      <c r="AO127" s="8"/>
      <c r="AP127" s="11"/>
      <c r="AQ127" s="12"/>
      <c r="AR127" s="7"/>
      <c r="AS127" s="8"/>
      <c r="AT127" s="395" t="s">
        <v>74</v>
      </c>
      <c r="AU127" s="389" t="s">
        <v>77</v>
      </c>
      <c r="AV127" s="389" t="s">
        <v>87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8">
        <f t="shared" si="129"/>
        <v>0</v>
      </c>
      <c r="BL127" s="400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408" t="s">
        <v>52</v>
      </c>
      <c r="C128" s="166" t="s">
        <v>57</v>
      </c>
      <c r="D128" s="167">
        <v>30</v>
      </c>
      <c r="E128" s="170">
        <v>30</v>
      </c>
      <c r="F128" s="167">
        <v>30</v>
      </c>
      <c r="G128" s="170">
        <v>30</v>
      </c>
      <c r="H128" s="167">
        <v>30</v>
      </c>
      <c r="I128" s="170">
        <v>30</v>
      </c>
      <c r="J128" s="167">
        <v>30</v>
      </c>
      <c r="K128" s="170">
        <v>30</v>
      </c>
      <c r="L128" s="167">
        <v>30</v>
      </c>
      <c r="M128" s="170">
        <v>30</v>
      </c>
      <c r="N128" s="167">
        <v>30</v>
      </c>
      <c r="O128" s="170">
        <v>30</v>
      </c>
      <c r="P128" s="167">
        <v>30</v>
      </c>
      <c r="Q128" s="170">
        <v>30</v>
      </c>
      <c r="R128" s="186">
        <v>60</v>
      </c>
      <c r="S128" s="74">
        <v>60</v>
      </c>
      <c r="T128" s="74">
        <v>60</v>
      </c>
      <c r="U128" s="168">
        <v>30</v>
      </c>
      <c r="V128" s="74">
        <v>60</v>
      </c>
      <c r="W128" s="74">
        <v>60</v>
      </c>
      <c r="X128" s="168">
        <v>30</v>
      </c>
      <c r="Y128" s="87"/>
      <c r="Z128" s="17"/>
      <c r="AA128" s="8"/>
      <c r="AB128" s="8"/>
      <c r="AC128" s="8"/>
      <c r="AD128" s="8"/>
      <c r="AE128" s="11"/>
      <c r="AF128" s="12"/>
      <c r="AG128" s="7"/>
      <c r="AH128" s="8"/>
      <c r="AI128" s="8"/>
      <c r="AJ128" s="8"/>
      <c r="AK128" s="8"/>
      <c r="AL128" s="8"/>
      <c r="AM128" s="8"/>
      <c r="AN128" s="8"/>
      <c r="AO128" s="8"/>
      <c r="AP128" s="11"/>
      <c r="AQ128" s="12"/>
      <c r="AR128" s="7"/>
      <c r="AS128" s="8"/>
      <c r="AT128" s="395" t="s">
        <v>74</v>
      </c>
      <c r="AU128" s="389" t="s">
        <v>19</v>
      </c>
      <c r="AV128" s="389" t="s">
        <v>87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8">
        <f t="shared" si="129"/>
        <v>0</v>
      </c>
      <c r="BL128" s="400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09"/>
      <c r="C129" s="81" t="s">
        <v>6</v>
      </c>
      <c r="D129" s="61"/>
      <c r="E129" s="155"/>
      <c r="F129" s="61"/>
      <c r="G129" s="155"/>
      <c r="H129" s="61"/>
      <c r="I129" s="155"/>
      <c r="J129" s="61"/>
      <c r="K129" s="155"/>
      <c r="L129" s="61"/>
      <c r="M129" s="155"/>
      <c r="N129" s="61"/>
      <c r="O129" s="155"/>
      <c r="P129" s="61"/>
      <c r="Q129" s="155"/>
      <c r="R129" s="156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12"/>
      <c r="AG129" s="7"/>
      <c r="AH129" s="8"/>
      <c r="AI129" s="8"/>
      <c r="AJ129" s="8"/>
      <c r="AK129" s="8"/>
      <c r="AL129" s="8"/>
      <c r="AM129" s="8"/>
      <c r="AN129" s="8"/>
      <c r="AO129" s="8"/>
      <c r="AP129" s="11"/>
      <c r="AQ129" s="12"/>
      <c r="AR129" s="7"/>
      <c r="AS129" s="8"/>
      <c r="AT129" s="395" t="s">
        <v>74</v>
      </c>
      <c r="AU129" s="390" t="s">
        <v>85</v>
      </c>
      <c r="AV129" s="390" t="s">
        <v>87</v>
      </c>
      <c r="AW129" s="391">
        <v>0</v>
      </c>
      <c r="AX129" s="391">
        <v>0</v>
      </c>
      <c r="AY129" s="391">
        <v>0</v>
      </c>
      <c r="AZ129" s="391">
        <v>0</v>
      </c>
      <c r="BA129" s="391">
        <v>0</v>
      </c>
      <c r="BB129" s="391">
        <v>0</v>
      </c>
      <c r="BC129" s="391">
        <v>0</v>
      </c>
      <c r="BD129" s="391">
        <v>0</v>
      </c>
      <c r="BE129" s="391">
        <v>0</v>
      </c>
      <c r="BF129" s="391">
        <v>0</v>
      </c>
      <c r="BG129" s="391">
        <v>0</v>
      </c>
      <c r="BH129" s="391">
        <v>0</v>
      </c>
      <c r="BI129" s="391">
        <v>0</v>
      </c>
      <c r="BJ129" s="391">
        <v>0</v>
      </c>
      <c r="BK129" s="388">
        <f t="shared" si="129"/>
        <v>0</v>
      </c>
      <c r="BL129" s="400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09"/>
      <c r="C130" s="81" t="s">
        <v>7</v>
      </c>
      <c r="D130" s="61"/>
      <c r="E130" s="155"/>
      <c r="F130" s="61"/>
      <c r="G130" s="155"/>
      <c r="H130" s="61"/>
      <c r="I130" s="155"/>
      <c r="J130" s="61"/>
      <c r="K130" s="155"/>
      <c r="L130" s="61"/>
      <c r="M130" s="155"/>
      <c r="N130" s="61"/>
      <c r="O130" s="155"/>
      <c r="P130" s="61"/>
      <c r="Q130" s="155"/>
      <c r="R130" s="156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12"/>
      <c r="AG130" s="7"/>
      <c r="AH130" s="8"/>
      <c r="AI130" s="8"/>
      <c r="AJ130" s="8"/>
      <c r="AK130" s="8"/>
      <c r="AL130" s="8"/>
      <c r="AM130" s="8"/>
      <c r="AN130" s="8"/>
      <c r="AO130" s="8"/>
      <c r="AP130" s="11"/>
      <c r="AQ130" s="12"/>
      <c r="AR130" s="7"/>
      <c r="AS130" s="8"/>
      <c r="AT130" s="395" t="s">
        <v>74</v>
      </c>
      <c r="AU130" s="389" t="s">
        <v>78</v>
      </c>
      <c r="AV130" s="261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8">
        <f t="shared" si="129"/>
        <v>0</v>
      </c>
      <c r="BL130" s="400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09"/>
      <c r="C131" s="81" t="s">
        <v>8</v>
      </c>
      <c r="D131" s="61"/>
      <c r="E131" s="155"/>
      <c r="F131" s="61"/>
      <c r="G131" s="155"/>
      <c r="H131" s="61"/>
      <c r="I131" s="155"/>
      <c r="J131" s="61"/>
      <c r="K131" s="155"/>
      <c r="L131" s="61"/>
      <c r="M131" s="155"/>
      <c r="N131" s="61"/>
      <c r="O131" s="155"/>
      <c r="P131" s="61"/>
      <c r="Q131" s="155"/>
      <c r="R131" s="156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12"/>
      <c r="AG131" s="7"/>
      <c r="AH131" s="8"/>
      <c r="AI131" s="8"/>
      <c r="AJ131" s="8"/>
      <c r="AK131" s="8"/>
      <c r="AL131" s="8"/>
      <c r="AM131" s="8"/>
      <c r="AN131" s="8"/>
      <c r="AO131" s="8"/>
      <c r="AP131" s="11"/>
      <c r="AQ131" s="12"/>
      <c r="AR131" s="7"/>
      <c r="AS131" s="8"/>
      <c r="AT131" s="395" t="s">
        <v>74</v>
      </c>
      <c r="AU131" s="389" t="s">
        <v>79</v>
      </c>
      <c r="AV131" s="261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8">
        <f t="shared" si="129"/>
        <v>0</v>
      </c>
      <c r="BL131" s="400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09"/>
      <c r="C132" s="81" t="s">
        <v>9</v>
      </c>
      <c r="D132" s="61"/>
      <c r="E132" s="155"/>
      <c r="F132" s="61"/>
      <c r="G132" s="155"/>
      <c r="H132" s="61"/>
      <c r="I132" s="155"/>
      <c r="J132" s="61"/>
      <c r="K132" s="155"/>
      <c r="L132" s="61"/>
      <c r="M132" s="155"/>
      <c r="N132" s="61"/>
      <c r="O132" s="155"/>
      <c r="P132" s="61"/>
      <c r="Q132" s="155"/>
      <c r="R132" s="156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12"/>
      <c r="AG132" s="7"/>
      <c r="AH132" s="8"/>
      <c r="AI132" s="8"/>
      <c r="AJ132" s="8"/>
      <c r="AK132" s="8"/>
      <c r="AL132" s="8"/>
      <c r="AM132" s="8"/>
      <c r="AN132" s="8"/>
      <c r="AO132" s="8"/>
      <c r="AP132" s="11"/>
      <c r="AQ132" s="12"/>
      <c r="AR132" s="7"/>
      <c r="AS132" s="8"/>
      <c r="AT132" s="395" t="s">
        <v>74</v>
      </c>
      <c r="AU132" s="389" t="s">
        <v>77</v>
      </c>
      <c r="AV132" s="261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8">
        <f t="shared" si="129"/>
        <v>0</v>
      </c>
      <c r="BL132" s="400">
        <f t="shared" si="130"/>
        <v>0</v>
      </c>
      <c r="BM132" s="8">
        <f t="shared" si="131"/>
        <v>0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09"/>
      <c r="C133" s="82" t="s">
        <v>10</v>
      </c>
      <c r="D133" s="61"/>
      <c r="E133" s="155"/>
      <c r="F133" s="61"/>
      <c r="G133" s="155"/>
      <c r="H133" s="61"/>
      <c r="I133" s="155"/>
      <c r="J133" s="61"/>
      <c r="K133" s="155"/>
      <c r="L133" s="61"/>
      <c r="M133" s="155"/>
      <c r="N133" s="61"/>
      <c r="O133" s="155"/>
      <c r="P133" s="61"/>
      <c r="Q133" s="155"/>
      <c r="R133" s="156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12"/>
      <c r="AG133" s="7"/>
      <c r="AH133" s="8"/>
      <c r="AI133" s="8"/>
      <c r="AJ133" s="8"/>
      <c r="AK133" s="8"/>
      <c r="AL133" s="8"/>
      <c r="AM133" s="8"/>
      <c r="AN133" s="8"/>
      <c r="AO133" s="8"/>
      <c r="AP133" s="11"/>
      <c r="AQ133" s="12"/>
      <c r="AR133" s="7"/>
      <c r="AS133" s="8"/>
      <c r="AT133" s="395" t="s">
        <v>74</v>
      </c>
      <c r="AU133" s="389" t="s">
        <v>19</v>
      </c>
      <c r="AV133" s="261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0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8">
        <f t="shared" si="129"/>
        <v>0</v>
      </c>
      <c r="BL133" s="400">
        <f t="shared" si="130"/>
        <v>0</v>
      </c>
      <c r="BM133" s="8">
        <f t="shared" si="131"/>
        <v>0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09"/>
      <c r="C134" s="81" t="s">
        <v>25</v>
      </c>
      <c r="D134" s="61"/>
      <c r="E134" s="155"/>
      <c r="F134" s="61"/>
      <c r="G134" s="155"/>
      <c r="H134" s="61"/>
      <c r="I134" s="155"/>
      <c r="J134" s="61"/>
      <c r="K134" s="155"/>
      <c r="L134" s="61"/>
      <c r="M134" s="155"/>
      <c r="N134" s="61"/>
      <c r="O134" s="155"/>
      <c r="P134" s="61"/>
      <c r="Q134" s="155"/>
      <c r="R134" s="156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12"/>
      <c r="AG134" s="7"/>
      <c r="AH134" s="8"/>
      <c r="AI134" s="8"/>
      <c r="AJ134" s="8"/>
      <c r="AK134" s="8"/>
      <c r="AL134" s="8"/>
      <c r="AM134" s="8"/>
      <c r="AN134" s="8"/>
      <c r="AO134" s="8"/>
      <c r="AP134" s="11"/>
      <c r="AQ134" s="12"/>
      <c r="AR134" s="7"/>
      <c r="AS134" s="8"/>
      <c r="AT134" s="395" t="s">
        <v>74</v>
      </c>
      <c r="AU134" s="390" t="s">
        <v>85</v>
      </c>
      <c r="AV134" s="394" t="s">
        <v>25</v>
      </c>
      <c r="AW134" s="391">
        <v>0</v>
      </c>
      <c r="AX134" s="391">
        <v>0</v>
      </c>
      <c r="AY134" s="391">
        <v>0</v>
      </c>
      <c r="AZ134" s="391">
        <v>0</v>
      </c>
      <c r="BA134" s="391">
        <v>0</v>
      </c>
      <c r="BB134" s="391">
        <v>0</v>
      </c>
      <c r="BC134" s="391">
        <v>0</v>
      </c>
      <c r="BD134" s="391">
        <v>0</v>
      </c>
      <c r="BE134" s="391">
        <v>0</v>
      </c>
      <c r="BF134" s="391">
        <v>0</v>
      </c>
      <c r="BG134" s="391">
        <v>0</v>
      </c>
      <c r="BH134" s="391">
        <v>0</v>
      </c>
      <c r="BI134" s="391">
        <v>0</v>
      </c>
      <c r="BJ134" s="391">
        <v>0</v>
      </c>
      <c r="BK134" s="388">
        <f t="shared" ref="BK134:BK197" si="248">SUM(AW134:BJ134)</f>
        <v>0</v>
      </c>
      <c r="BL134" s="400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09"/>
      <c r="C135" s="81" t="s">
        <v>26</v>
      </c>
      <c r="D135" s="61"/>
      <c r="E135" s="155"/>
      <c r="F135" s="61"/>
      <c r="G135" s="155"/>
      <c r="H135" s="61"/>
      <c r="I135" s="155"/>
      <c r="J135" s="61"/>
      <c r="K135" s="155"/>
      <c r="L135" s="61"/>
      <c r="M135" s="155"/>
      <c r="N135" s="61"/>
      <c r="O135" s="155"/>
      <c r="P135" s="61"/>
      <c r="Q135" s="155"/>
      <c r="R135" s="156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12"/>
      <c r="AG135" s="7"/>
      <c r="AH135" s="8"/>
      <c r="AI135" s="8"/>
      <c r="AJ135" s="8"/>
      <c r="AK135" s="8"/>
      <c r="AL135" s="8"/>
      <c r="AM135" s="8"/>
      <c r="AN135" s="8"/>
      <c r="AO135" s="8"/>
      <c r="AP135" s="11"/>
      <c r="AQ135" s="12"/>
      <c r="AR135" s="7"/>
      <c r="AS135" s="8"/>
      <c r="AT135" s="395" t="s">
        <v>74</v>
      </c>
      <c r="AU135" s="389" t="s">
        <v>78</v>
      </c>
      <c r="AV135" s="261" t="s">
        <v>26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8">
        <f t="shared" si="248"/>
        <v>0</v>
      </c>
      <c r="BL135" s="400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09"/>
      <c r="C136" s="81" t="s">
        <v>56</v>
      </c>
      <c r="D136" s="61"/>
      <c r="E136" s="155"/>
      <c r="F136" s="61"/>
      <c r="G136" s="155"/>
      <c r="H136" s="61"/>
      <c r="I136" s="155"/>
      <c r="J136" s="61"/>
      <c r="K136" s="155"/>
      <c r="L136" s="61"/>
      <c r="M136" s="155"/>
      <c r="N136" s="61"/>
      <c r="O136" s="155"/>
      <c r="P136" s="61"/>
      <c r="Q136" s="155"/>
      <c r="R136" s="156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12"/>
      <c r="AG136" s="7"/>
      <c r="AH136" s="8"/>
      <c r="AI136" s="8"/>
      <c r="AJ136" s="8"/>
      <c r="AK136" s="8"/>
      <c r="AL136" s="8"/>
      <c r="AM136" s="8"/>
      <c r="AN136" s="8"/>
      <c r="AO136" s="8"/>
      <c r="AP136" s="11"/>
      <c r="AQ136" s="12"/>
      <c r="AR136" s="7"/>
      <c r="AS136" s="8"/>
      <c r="AT136" s="395" t="s">
        <v>74</v>
      </c>
      <c r="AU136" s="389" t="s">
        <v>79</v>
      </c>
      <c r="AV136" s="261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8">
        <f t="shared" si="248"/>
        <v>0</v>
      </c>
      <c r="BL136" s="400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09"/>
      <c r="C137" s="81" t="s">
        <v>54</v>
      </c>
      <c r="D137" s="61"/>
      <c r="E137" s="155"/>
      <c r="F137" s="61"/>
      <c r="G137" s="155"/>
      <c r="H137" s="61"/>
      <c r="I137" s="155"/>
      <c r="J137" s="61"/>
      <c r="K137" s="155"/>
      <c r="L137" s="61"/>
      <c r="M137" s="155"/>
      <c r="N137" s="61"/>
      <c r="O137" s="155"/>
      <c r="P137" s="61"/>
      <c r="Q137" s="155"/>
      <c r="R137" s="157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12"/>
      <c r="AG137" s="7"/>
      <c r="AH137" s="8"/>
      <c r="AI137" s="8"/>
      <c r="AJ137" s="8"/>
      <c r="AK137" s="8"/>
      <c r="AL137" s="8"/>
      <c r="AM137" s="8"/>
      <c r="AN137" s="8"/>
      <c r="AO137" s="8"/>
      <c r="AP137" s="11"/>
      <c r="AQ137" s="12"/>
      <c r="AR137" s="7"/>
      <c r="AS137" s="8"/>
      <c r="AT137" s="395" t="s">
        <v>74</v>
      </c>
      <c r="AU137" s="389" t="s">
        <v>77</v>
      </c>
      <c r="AV137" s="261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0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8">
        <f t="shared" si="248"/>
        <v>0</v>
      </c>
      <c r="BL137" s="400">
        <f t="shared" si="249"/>
        <v>0</v>
      </c>
      <c r="BM137" s="8">
        <f t="shared" si="250"/>
        <v>0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10"/>
      <c r="C138" s="88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58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12"/>
      <c r="AG138" s="7"/>
      <c r="AH138" s="8"/>
      <c r="AI138" s="8"/>
      <c r="AJ138" s="8"/>
      <c r="AK138" s="8"/>
      <c r="AL138" s="8"/>
      <c r="AM138" s="8"/>
      <c r="AN138" s="8"/>
      <c r="AO138" s="8"/>
      <c r="AP138" s="11"/>
      <c r="AQ138" s="12"/>
      <c r="AR138" s="7"/>
      <c r="AS138" s="8"/>
      <c r="AT138" s="395" t="s">
        <v>74</v>
      </c>
      <c r="AU138" s="389" t="s">
        <v>19</v>
      </c>
      <c r="AV138" s="261" t="s">
        <v>26</v>
      </c>
      <c r="AW138" s="8">
        <f>D23</f>
        <v>0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0</v>
      </c>
      <c r="BA138" s="8">
        <f t="shared" si="260"/>
        <v>0</v>
      </c>
      <c r="BB138" s="8">
        <f t="shared" si="260"/>
        <v>0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0</v>
      </c>
      <c r="BG138" s="8">
        <f t="shared" si="260"/>
        <v>0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88">
        <f t="shared" si="248"/>
        <v>0</v>
      </c>
      <c r="BL138" s="400">
        <f t="shared" si="249"/>
        <v>0</v>
      </c>
      <c r="BM138" s="8">
        <f t="shared" si="250"/>
        <v>0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11" t="s">
        <v>40</v>
      </c>
      <c r="C139" s="412"/>
      <c r="D139" s="78">
        <f>D138+D127+D116+D105</f>
        <v>140</v>
      </c>
      <c r="E139" s="80">
        <f t="shared" ref="E139:G139" si="261">E138+E127+E116+E105</f>
        <v>242</v>
      </c>
      <c r="F139" s="78">
        <f t="shared" si="261"/>
        <v>207</v>
      </c>
      <c r="G139" s="80">
        <f t="shared" si="261"/>
        <v>297</v>
      </c>
      <c r="H139" s="78">
        <f>H138+H127+H116+H105</f>
        <v>280</v>
      </c>
      <c r="I139" s="80">
        <f t="shared" ref="I139" si="262">I138+I127+I116+I105</f>
        <v>287</v>
      </c>
      <c r="J139" s="78">
        <f>J138+J127+J116+J105</f>
        <v>0</v>
      </c>
      <c r="K139" s="80">
        <f t="shared" ref="K139:M139" si="263">K138+K127+K116+K105</f>
        <v>268</v>
      </c>
      <c r="L139" s="78">
        <f t="shared" si="263"/>
        <v>269</v>
      </c>
      <c r="M139" s="80">
        <f t="shared" si="263"/>
        <v>254</v>
      </c>
      <c r="N139" s="78">
        <f>N138+N127+N116+N105</f>
        <v>266</v>
      </c>
      <c r="O139" s="80">
        <f t="shared" ref="O139:Q139" si="264">O138+O127+O116+O105</f>
        <v>250</v>
      </c>
      <c r="P139" s="78">
        <f t="shared" si="264"/>
        <v>302</v>
      </c>
      <c r="Q139" s="80">
        <f t="shared" si="264"/>
        <v>0</v>
      </c>
      <c r="R139" s="161">
        <f t="shared" ref="R139:T139" si="265">R127+R116+R105+R138</f>
        <v>382</v>
      </c>
      <c r="S139" s="79">
        <f t="shared" si="265"/>
        <v>504</v>
      </c>
      <c r="T139" s="79">
        <f t="shared" si="265"/>
        <v>567</v>
      </c>
      <c r="U139" s="79">
        <f t="shared" ref="U139:X139" si="266">U127+U116+U105+U138</f>
        <v>268</v>
      </c>
      <c r="V139" s="79">
        <f t="shared" si="266"/>
        <v>523</v>
      </c>
      <c r="W139" s="79">
        <f t="shared" si="266"/>
        <v>516</v>
      </c>
      <c r="X139" s="79">
        <f t="shared" si="266"/>
        <v>302</v>
      </c>
      <c r="Y139" s="47">
        <f t="shared" si="243"/>
        <v>3062</v>
      </c>
      <c r="Z139" s="21">
        <f>(Y122+Y121+Y120+Y111+Y110+Y109+Y100+Y99+Y98+Y131+Y132+Y133+Y104+Y115+Y126+Y137)/Y139*100</f>
        <v>7.576747224036577</v>
      </c>
      <c r="AA139" s="8"/>
      <c r="AB139" s="8"/>
      <c r="AC139" s="8"/>
      <c r="AD139" s="8"/>
      <c r="AE139" s="11"/>
      <c r="AF139" s="14"/>
      <c r="AG139" s="7"/>
      <c r="AH139" s="8"/>
      <c r="AI139" s="8"/>
      <c r="AJ139" s="8"/>
      <c r="AK139" s="8"/>
      <c r="AL139" s="8"/>
      <c r="AM139" s="8"/>
      <c r="AN139" s="8"/>
      <c r="AO139" s="8"/>
      <c r="AP139" s="11"/>
      <c r="AQ139" s="14"/>
      <c r="AR139" s="7"/>
      <c r="AS139" s="8"/>
      <c r="AT139" s="395" t="s">
        <v>74</v>
      </c>
      <c r="AU139" s="390" t="s">
        <v>85</v>
      </c>
      <c r="AV139" s="394" t="s">
        <v>26</v>
      </c>
      <c r="AW139" s="391">
        <v>0</v>
      </c>
      <c r="AX139" s="391">
        <v>0</v>
      </c>
      <c r="AY139" s="391">
        <v>0</v>
      </c>
      <c r="AZ139" s="391">
        <v>0</v>
      </c>
      <c r="BA139" s="391">
        <v>0</v>
      </c>
      <c r="BB139" s="391">
        <v>0</v>
      </c>
      <c r="BC139" s="391">
        <v>0</v>
      </c>
      <c r="BD139" s="391">
        <v>0</v>
      </c>
      <c r="BE139" s="391">
        <v>0</v>
      </c>
      <c r="BF139" s="391">
        <v>0</v>
      </c>
      <c r="BG139" s="391">
        <v>0</v>
      </c>
      <c r="BH139" s="391">
        <v>0</v>
      </c>
      <c r="BI139" s="391">
        <v>0</v>
      </c>
      <c r="BJ139" s="391">
        <v>0</v>
      </c>
      <c r="BK139" s="388">
        <f t="shared" si="248"/>
        <v>0</v>
      </c>
      <c r="BL139" s="400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09" t="s">
        <v>35</v>
      </c>
      <c r="C140" s="166" t="s">
        <v>57</v>
      </c>
      <c r="D140" s="167">
        <v>30</v>
      </c>
      <c r="E140" s="170">
        <v>30</v>
      </c>
      <c r="F140" s="167">
        <v>30</v>
      </c>
      <c r="G140" s="170">
        <v>30</v>
      </c>
      <c r="H140" s="167">
        <v>30</v>
      </c>
      <c r="I140" s="170">
        <v>30</v>
      </c>
      <c r="J140" s="167">
        <v>30</v>
      </c>
      <c r="K140" s="170">
        <v>30</v>
      </c>
      <c r="L140" s="167">
        <v>30</v>
      </c>
      <c r="M140" s="170">
        <v>30</v>
      </c>
      <c r="N140" s="167">
        <v>30</v>
      </c>
      <c r="O140" s="170">
        <v>30</v>
      </c>
      <c r="P140" s="167">
        <v>30</v>
      </c>
      <c r="Q140" s="170">
        <v>30</v>
      </c>
      <c r="R140" s="186">
        <v>60</v>
      </c>
      <c r="S140" s="74">
        <v>60</v>
      </c>
      <c r="T140" s="74">
        <v>60</v>
      </c>
      <c r="U140" s="168">
        <v>30</v>
      </c>
      <c r="V140" s="74">
        <v>60</v>
      </c>
      <c r="W140" s="74">
        <v>60</v>
      </c>
      <c r="X140" s="168">
        <v>30</v>
      </c>
      <c r="Y140" s="181"/>
      <c r="Z140" s="21"/>
      <c r="AA140" s="8"/>
      <c r="AB140" s="8"/>
      <c r="AC140" s="8"/>
      <c r="AD140" s="8"/>
      <c r="AE140" s="11"/>
      <c r="AF140" s="14"/>
      <c r="AG140" s="7"/>
      <c r="AH140" s="8"/>
      <c r="AI140" s="8"/>
      <c r="AJ140" s="8"/>
      <c r="AK140" s="8"/>
      <c r="AL140" s="8"/>
      <c r="AM140" s="8"/>
      <c r="AN140" s="8"/>
      <c r="AO140" s="8"/>
      <c r="AP140" s="11"/>
      <c r="AQ140" s="14"/>
      <c r="AR140" s="7"/>
      <c r="AS140" s="8"/>
      <c r="AT140" s="395" t="s">
        <v>74</v>
      </c>
      <c r="AU140" s="389" t="s">
        <v>78</v>
      </c>
      <c r="AV140" s="261" t="s">
        <v>56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8">
        <f t="shared" si="248"/>
        <v>0</v>
      </c>
      <c r="BL140" s="400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09"/>
      <c r="C141" s="81" t="s">
        <v>6</v>
      </c>
      <c r="D141" s="61">
        <v>20</v>
      </c>
      <c r="E141" s="155">
        <v>37</v>
      </c>
      <c r="F141" s="61">
        <v>55</v>
      </c>
      <c r="G141" s="155">
        <v>58</v>
      </c>
      <c r="H141" s="61">
        <v>61</v>
      </c>
      <c r="I141" s="155">
        <v>51</v>
      </c>
      <c r="J141" s="61">
        <v>0</v>
      </c>
      <c r="K141" s="155">
        <v>36</v>
      </c>
      <c r="L141" s="61">
        <v>43</v>
      </c>
      <c r="M141" s="155">
        <v>32</v>
      </c>
      <c r="N141" s="61">
        <v>32</v>
      </c>
      <c r="O141" s="155">
        <v>33</v>
      </c>
      <c r="P141" s="61">
        <v>27</v>
      </c>
      <c r="Q141" s="155">
        <v>0</v>
      </c>
      <c r="R141" s="156">
        <f t="shared" ref="R141:R149" si="268">SUM(D141:E141)</f>
        <v>57</v>
      </c>
      <c r="S141" s="62">
        <f t="shared" ref="S141:S149" si="269">SUM(F141:G141)</f>
        <v>113</v>
      </c>
      <c r="T141" s="62">
        <f t="shared" ref="T141:T149" si="270">SUM(H141:I141)</f>
        <v>112</v>
      </c>
      <c r="U141" s="62">
        <f t="shared" ref="U141:U149" si="271">SUM(J141:K141)</f>
        <v>36</v>
      </c>
      <c r="V141" s="62">
        <f t="shared" ref="V141:V149" si="272">SUM(L141:M141)</f>
        <v>75</v>
      </c>
      <c r="W141" s="62">
        <f t="shared" ref="W141:W149" si="273">SUM(N141:O141)</f>
        <v>65</v>
      </c>
      <c r="X141" s="62">
        <f t="shared" ref="X141:X149" si="274">SUM(P141:Q141)</f>
        <v>27</v>
      </c>
      <c r="Y141" s="41">
        <f t="shared" ref="Y141:Y150" si="275">SUM(R141:X141)</f>
        <v>485</v>
      </c>
      <c r="Z141" s="10"/>
      <c r="AA141" s="33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Q141" s="7"/>
      <c r="AR141" s="7"/>
      <c r="AS141" s="8"/>
      <c r="AT141" s="395" t="s">
        <v>74</v>
      </c>
      <c r="AU141" s="389" t="s">
        <v>79</v>
      </c>
      <c r="AV141" s="261" t="s">
        <v>56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8">
        <f t="shared" si="248"/>
        <v>0</v>
      </c>
      <c r="BL141" s="400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09"/>
      <c r="C142" s="81" t="s">
        <v>7</v>
      </c>
      <c r="D142" s="61">
        <v>1</v>
      </c>
      <c r="E142" s="155">
        <v>1</v>
      </c>
      <c r="F142" s="61">
        <v>4</v>
      </c>
      <c r="G142" s="155">
        <v>3</v>
      </c>
      <c r="H142" s="61">
        <v>2</v>
      </c>
      <c r="I142" s="155">
        <v>4</v>
      </c>
      <c r="J142" s="61">
        <v>0</v>
      </c>
      <c r="K142" s="155">
        <v>2</v>
      </c>
      <c r="L142" s="61">
        <v>0</v>
      </c>
      <c r="M142" s="155">
        <v>1</v>
      </c>
      <c r="N142" s="61">
        <v>1</v>
      </c>
      <c r="O142" s="155">
        <v>1</v>
      </c>
      <c r="P142" s="61">
        <v>0</v>
      </c>
      <c r="Q142" s="155">
        <v>0</v>
      </c>
      <c r="R142" s="156">
        <f t="shared" si="268"/>
        <v>2</v>
      </c>
      <c r="S142" s="62">
        <f t="shared" si="269"/>
        <v>7</v>
      </c>
      <c r="T142" s="62">
        <f t="shared" si="270"/>
        <v>6</v>
      </c>
      <c r="U142" s="62">
        <f t="shared" si="271"/>
        <v>2</v>
      </c>
      <c r="V142" s="62">
        <f t="shared" si="272"/>
        <v>1</v>
      </c>
      <c r="W142" s="62">
        <f t="shared" si="273"/>
        <v>2</v>
      </c>
      <c r="X142" s="62">
        <f t="shared" si="274"/>
        <v>0</v>
      </c>
      <c r="Y142" s="41">
        <f t="shared" si="275"/>
        <v>20</v>
      </c>
      <c r="Z142" s="10"/>
      <c r="AA142" s="33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1"/>
      <c r="AQ142" s="12"/>
      <c r="AR142" s="7"/>
      <c r="AS142" s="8"/>
      <c r="AT142" s="395" t="s">
        <v>74</v>
      </c>
      <c r="AU142" s="389" t="s">
        <v>77</v>
      </c>
      <c r="AV142" s="261" t="s">
        <v>56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8">
        <f t="shared" si="248"/>
        <v>0</v>
      </c>
      <c r="BL142" s="400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09"/>
      <c r="C143" s="81" t="s">
        <v>8</v>
      </c>
      <c r="D143" s="61">
        <v>0</v>
      </c>
      <c r="E143" s="155">
        <v>0</v>
      </c>
      <c r="F143" s="61">
        <v>0</v>
      </c>
      <c r="G143" s="155">
        <v>0</v>
      </c>
      <c r="H143" s="61">
        <v>1</v>
      </c>
      <c r="I143" s="155">
        <v>1</v>
      </c>
      <c r="J143" s="61">
        <v>0</v>
      </c>
      <c r="K143" s="155">
        <v>2</v>
      </c>
      <c r="L143" s="61">
        <v>0</v>
      </c>
      <c r="M143" s="155">
        <v>1</v>
      </c>
      <c r="N143" s="61">
        <v>0</v>
      </c>
      <c r="O143" s="155">
        <v>0</v>
      </c>
      <c r="P143" s="61">
        <v>0</v>
      </c>
      <c r="Q143" s="155">
        <v>0</v>
      </c>
      <c r="R143" s="156">
        <f t="shared" si="268"/>
        <v>0</v>
      </c>
      <c r="S143" s="62">
        <f t="shared" si="269"/>
        <v>0</v>
      </c>
      <c r="T143" s="62">
        <f t="shared" si="270"/>
        <v>2</v>
      </c>
      <c r="U143" s="62">
        <f t="shared" si="271"/>
        <v>2</v>
      </c>
      <c r="V143" s="62">
        <f t="shared" si="272"/>
        <v>1</v>
      </c>
      <c r="W143" s="62">
        <f t="shared" si="273"/>
        <v>0</v>
      </c>
      <c r="X143" s="62">
        <f t="shared" si="274"/>
        <v>0</v>
      </c>
      <c r="Y143" s="41">
        <f t="shared" si="275"/>
        <v>5</v>
      </c>
      <c r="Z143" s="10"/>
      <c r="AA143" s="33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11"/>
      <c r="AQ143" s="14"/>
      <c r="AR143" s="7"/>
      <c r="AS143" s="8"/>
      <c r="AT143" s="395" t="s">
        <v>74</v>
      </c>
      <c r="AU143" s="389" t="s">
        <v>19</v>
      </c>
      <c r="AV143" s="261" t="s">
        <v>56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8">
        <f t="shared" si="248"/>
        <v>0</v>
      </c>
      <c r="BL143" s="400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09"/>
      <c r="C144" s="81" t="s">
        <v>9</v>
      </c>
      <c r="D144" s="61">
        <v>0</v>
      </c>
      <c r="E144" s="155">
        <v>0</v>
      </c>
      <c r="F144" s="61">
        <v>0</v>
      </c>
      <c r="G144" s="155">
        <v>0</v>
      </c>
      <c r="H144" s="61">
        <v>0</v>
      </c>
      <c r="I144" s="155">
        <v>0</v>
      </c>
      <c r="J144" s="61">
        <v>0</v>
      </c>
      <c r="K144" s="155">
        <v>0</v>
      </c>
      <c r="L144" s="61">
        <v>0</v>
      </c>
      <c r="M144" s="155">
        <v>1</v>
      </c>
      <c r="N144" s="61">
        <v>0</v>
      </c>
      <c r="O144" s="155">
        <v>0</v>
      </c>
      <c r="P144" s="61">
        <v>1</v>
      </c>
      <c r="Q144" s="155">
        <v>0</v>
      </c>
      <c r="R144" s="156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1</v>
      </c>
      <c r="W144" s="62">
        <f t="shared" si="273"/>
        <v>0</v>
      </c>
      <c r="X144" s="62">
        <f t="shared" si="274"/>
        <v>1</v>
      </c>
      <c r="Y144" s="41">
        <f t="shared" si="275"/>
        <v>2</v>
      </c>
      <c r="Z144" s="10"/>
      <c r="AA144" s="33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11"/>
      <c r="AQ144" s="15"/>
      <c r="AR144" s="7"/>
      <c r="AS144" s="8"/>
      <c r="AT144" s="395" t="s">
        <v>74</v>
      </c>
      <c r="AU144" s="390" t="s">
        <v>85</v>
      </c>
      <c r="AV144" s="394" t="s">
        <v>56</v>
      </c>
      <c r="AW144" s="391">
        <v>0</v>
      </c>
      <c r="AX144" s="391">
        <v>0</v>
      </c>
      <c r="AY144" s="391">
        <v>0</v>
      </c>
      <c r="AZ144" s="391">
        <v>0</v>
      </c>
      <c r="BA144" s="391">
        <v>0</v>
      </c>
      <c r="BB144" s="391">
        <v>0</v>
      </c>
      <c r="BC144" s="391">
        <v>0</v>
      </c>
      <c r="BD144" s="391">
        <v>0</v>
      </c>
      <c r="BE144" s="391">
        <v>0</v>
      </c>
      <c r="BF144" s="391">
        <v>0</v>
      </c>
      <c r="BG144" s="391">
        <v>0</v>
      </c>
      <c r="BH144" s="391">
        <v>0</v>
      </c>
      <c r="BI144" s="391">
        <v>0</v>
      </c>
      <c r="BJ144" s="391">
        <v>0</v>
      </c>
      <c r="BK144" s="388">
        <f t="shared" si="248"/>
        <v>0</v>
      </c>
      <c r="BL144" s="400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09"/>
      <c r="C145" s="82" t="s">
        <v>10</v>
      </c>
      <c r="D145" s="61">
        <v>0</v>
      </c>
      <c r="E145" s="155">
        <v>0</v>
      </c>
      <c r="F145" s="61">
        <v>0</v>
      </c>
      <c r="G145" s="155">
        <v>0</v>
      </c>
      <c r="H145" s="61">
        <v>0</v>
      </c>
      <c r="I145" s="155">
        <v>0</v>
      </c>
      <c r="J145" s="61">
        <v>0</v>
      </c>
      <c r="K145" s="155">
        <v>0</v>
      </c>
      <c r="L145" s="61">
        <v>0</v>
      </c>
      <c r="M145" s="155">
        <v>1</v>
      </c>
      <c r="N145" s="61">
        <v>0</v>
      </c>
      <c r="O145" s="155">
        <v>0</v>
      </c>
      <c r="P145" s="61">
        <v>0</v>
      </c>
      <c r="Q145" s="155">
        <v>0</v>
      </c>
      <c r="R145" s="156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1</v>
      </c>
      <c r="W145" s="62">
        <f t="shared" si="273"/>
        <v>0</v>
      </c>
      <c r="X145" s="62">
        <f t="shared" si="274"/>
        <v>0</v>
      </c>
      <c r="Y145" s="41">
        <f t="shared" si="275"/>
        <v>1</v>
      </c>
      <c r="Z145" s="10"/>
      <c r="AA145" s="34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11"/>
      <c r="AQ145" s="14"/>
      <c r="AR145" s="7"/>
      <c r="AS145" s="16"/>
      <c r="AT145" s="395" t="s">
        <v>74</v>
      </c>
      <c r="AU145" s="389" t="s">
        <v>78</v>
      </c>
      <c r="AV145" s="389" t="s">
        <v>54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8">
        <f t="shared" si="248"/>
        <v>0</v>
      </c>
      <c r="BL145" s="400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09"/>
      <c r="C146" s="81" t="s">
        <v>25</v>
      </c>
      <c r="D146" s="61">
        <v>0</v>
      </c>
      <c r="E146" s="155">
        <v>0</v>
      </c>
      <c r="F146" s="61">
        <v>0</v>
      </c>
      <c r="G146" s="155">
        <v>0</v>
      </c>
      <c r="H146" s="61">
        <v>0</v>
      </c>
      <c r="I146" s="155">
        <v>0</v>
      </c>
      <c r="J146" s="61">
        <v>0</v>
      </c>
      <c r="K146" s="155">
        <v>1</v>
      </c>
      <c r="L146" s="61">
        <v>0</v>
      </c>
      <c r="M146" s="155">
        <v>0</v>
      </c>
      <c r="N146" s="61">
        <v>0</v>
      </c>
      <c r="O146" s="155">
        <v>0</v>
      </c>
      <c r="P146" s="61">
        <v>0</v>
      </c>
      <c r="Q146" s="155">
        <v>0</v>
      </c>
      <c r="R146" s="156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1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1</v>
      </c>
      <c r="Z146" s="10"/>
      <c r="AA146" s="34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11"/>
      <c r="AQ146" s="14"/>
      <c r="AR146" s="7"/>
      <c r="AS146" s="16"/>
      <c r="AT146" s="395" t="s">
        <v>74</v>
      </c>
      <c r="AU146" s="389" t="s">
        <v>79</v>
      </c>
      <c r="AV146" s="389" t="s">
        <v>54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8">
        <f t="shared" si="248"/>
        <v>0</v>
      </c>
      <c r="BL146" s="400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09"/>
      <c r="C147" s="81" t="s">
        <v>26</v>
      </c>
      <c r="D147" s="61">
        <v>0</v>
      </c>
      <c r="E147" s="155">
        <v>0</v>
      </c>
      <c r="F147" s="61">
        <v>0</v>
      </c>
      <c r="G147" s="155">
        <v>0</v>
      </c>
      <c r="H147" s="61">
        <v>0</v>
      </c>
      <c r="I147" s="155">
        <v>0</v>
      </c>
      <c r="J147" s="61">
        <v>0</v>
      </c>
      <c r="K147" s="155">
        <v>0</v>
      </c>
      <c r="L147" s="61">
        <v>0</v>
      </c>
      <c r="M147" s="155">
        <v>0</v>
      </c>
      <c r="N147" s="61">
        <v>0</v>
      </c>
      <c r="O147" s="155">
        <v>0</v>
      </c>
      <c r="P147" s="61">
        <v>0</v>
      </c>
      <c r="Q147" s="155">
        <v>0</v>
      </c>
      <c r="R147" s="156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11"/>
      <c r="AQ147" s="14"/>
      <c r="AR147" s="7"/>
      <c r="AS147" s="16"/>
      <c r="AT147" s="395" t="s">
        <v>74</v>
      </c>
      <c r="AU147" s="389" t="s">
        <v>77</v>
      </c>
      <c r="AV147" s="389" t="s">
        <v>54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8">
        <f t="shared" si="248"/>
        <v>0</v>
      </c>
      <c r="BL147" s="400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09"/>
      <c r="C148" s="81" t="s">
        <v>56</v>
      </c>
      <c r="D148" s="61">
        <v>0</v>
      </c>
      <c r="E148" s="155">
        <v>0</v>
      </c>
      <c r="F148" s="61">
        <v>0</v>
      </c>
      <c r="G148" s="155">
        <v>0</v>
      </c>
      <c r="H148" s="61">
        <v>0</v>
      </c>
      <c r="I148" s="155">
        <v>0</v>
      </c>
      <c r="J148" s="61">
        <v>0</v>
      </c>
      <c r="K148" s="155">
        <v>0</v>
      </c>
      <c r="L148" s="61">
        <v>0</v>
      </c>
      <c r="M148" s="155">
        <v>0</v>
      </c>
      <c r="N148" s="61">
        <v>0</v>
      </c>
      <c r="O148" s="155">
        <v>0</v>
      </c>
      <c r="P148" s="61">
        <v>0</v>
      </c>
      <c r="Q148" s="155">
        <v>0</v>
      </c>
      <c r="R148" s="156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11"/>
      <c r="AQ148" s="14"/>
      <c r="AR148" s="7"/>
      <c r="AS148" s="16"/>
      <c r="AT148" s="395" t="s">
        <v>74</v>
      </c>
      <c r="AU148" s="389" t="s">
        <v>19</v>
      </c>
      <c r="AV148" s="389" t="s">
        <v>54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0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8">
        <f t="shared" si="248"/>
        <v>0</v>
      </c>
      <c r="BL148" s="400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09"/>
      <c r="C149" s="81" t="s">
        <v>54</v>
      </c>
      <c r="D149" s="61">
        <v>0</v>
      </c>
      <c r="E149" s="155">
        <v>0</v>
      </c>
      <c r="F149" s="61">
        <v>0</v>
      </c>
      <c r="G149" s="155">
        <v>0</v>
      </c>
      <c r="H149" s="61">
        <v>0</v>
      </c>
      <c r="I149" s="155">
        <v>0</v>
      </c>
      <c r="J149" s="61">
        <v>0</v>
      </c>
      <c r="K149" s="155">
        <v>0</v>
      </c>
      <c r="L149" s="61">
        <v>0</v>
      </c>
      <c r="M149" s="155">
        <v>0</v>
      </c>
      <c r="N149" s="61">
        <v>0</v>
      </c>
      <c r="O149" s="155">
        <v>0</v>
      </c>
      <c r="P149" s="61">
        <v>0</v>
      </c>
      <c r="Q149" s="155">
        <v>0</v>
      </c>
      <c r="R149" s="157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11"/>
      <c r="AQ149" s="14"/>
      <c r="AR149" s="7"/>
      <c r="AS149" s="8"/>
      <c r="AT149" s="395" t="s">
        <v>74</v>
      </c>
      <c r="AU149" s="390" t="s">
        <v>85</v>
      </c>
      <c r="AV149" s="390" t="s">
        <v>54</v>
      </c>
      <c r="AW149" s="391">
        <v>0</v>
      </c>
      <c r="AX149" s="391">
        <v>0</v>
      </c>
      <c r="AY149" s="391">
        <v>0</v>
      </c>
      <c r="AZ149" s="391">
        <v>0</v>
      </c>
      <c r="BA149" s="391">
        <v>0</v>
      </c>
      <c r="BB149" s="391">
        <v>0</v>
      </c>
      <c r="BC149" s="391">
        <v>0</v>
      </c>
      <c r="BD149" s="391">
        <v>0</v>
      </c>
      <c r="BE149" s="391">
        <v>0</v>
      </c>
      <c r="BF149" s="391">
        <v>0</v>
      </c>
      <c r="BG149" s="391">
        <v>0</v>
      </c>
      <c r="BH149" s="391">
        <v>0</v>
      </c>
      <c r="BI149" s="391">
        <v>0</v>
      </c>
      <c r="BJ149" s="391">
        <v>0</v>
      </c>
      <c r="BK149" s="388">
        <f t="shared" si="248"/>
        <v>0</v>
      </c>
      <c r="BL149" s="400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10"/>
      <c r="C150" s="88" t="s">
        <v>0</v>
      </c>
      <c r="D150" s="65">
        <f>SUM(D141:D147,D149)</f>
        <v>21</v>
      </c>
      <c r="E150" s="67">
        <f t="shared" ref="E150:G150" si="283">SUM(E141:E147,E149)</f>
        <v>38</v>
      </c>
      <c r="F150" s="65">
        <f t="shared" si="283"/>
        <v>59</v>
      </c>
      <c r="G150" s="67">
        <f t="shared" si="283"/>
        <v>61</v>
      </c>
      <c r="H150" s="65">
        <f>SUM(H141:H147,H149)</f>
        <v>64</v>
      </c>
      <c r="I150" s="67">
        <f t="shared" ref="I150" si="284">SUM(I141:I147,I149)</f>
        <v>56</v>
      </c>
      <c r="J150" s="65">
        <f>SUM(J141:J147,J149)</f>
        <v>0</v>
      </c>
      <c r="K150" s="67">
        <f t="shared" ref="K150:M150" si="285">SUM(K141:K147,K149)</f>
        <v>41</v>
      </c>
      <c r="L150" s="65">
        <f t="shared" si="285"/>
        <v>43</v>
      </c>
      <c r="M150" s="67">
        <f t="shared" si="285"/>
        <v>36</v>
      </c>
      <c r="N150" s="65">
        <f>SUM(N141:N147,N149)</f>
        <v>33</v>
      </c>
      <c r="O150" s="67">
        <f t="shared" ref="O150:Q150" si="286">SUM(O141:O147,O149)</f>
        <v>34</v>
      </c>
      <c r="P150" s="65">
        <f t="shared" si="286"/>
        <v>28</v>
      </c>
      <c r="Q150" s="67">
        <f t="shared" si="286"/>
        <v>0</v>
      </c>
      <c r="R150" s="187">
        <f t="shared" ref="R150" si="287">SUM(R141:R147,R149)</f>
        <v>59</v>
      </c>
      <c r="S150" s="179">
        <f t="shared" ref="S150" si="288">SUM(S141:S147,S149)</f>
        <v>120</v>
      </c>
      <c r="T150" s="179">
        <f t="shared" ref="T150" si="289">SUM(T141:T147,T149)</f>
        <v>120</v>
      </c>
      <c r="U150" s="179">
        <f t="shared" ref="U150:X150" si="290">SUM(U141:U147,U149)</f>
        <v>41</v>
      </c>
      <c r="V150" s="179">
        <f t="shared" si="290"/>
        <v>79</v>
      </c>
      <c r="W150" s="179">
        <f t="shared" si="290"/>
        <v>67</v>
      </c>
      <c r="X150" s="179">
        <f t="shared" si="290"/>
        <v>28</v>
      </c>
      <c r="Y150" s="180">
        <f t="shared" si="275"/>
        <v>514</v>
      </c>
      <c r="Z150" s="17">
        <f>(Y145+Y144+Y143+Y149)/Y150*100</f>
        <v>1.556420233463035</v>
      </c>
      <c r="AA150" s="32"/>
      <c r="AB150" s="8"/>
      <c r="AC150" s="8"/>
      <c r="AD150" s="8"/>
      <c r="AE150" s="11"/>
      <c r="AF150" s="14"/>
      <c r="AG150" s="7"/>
      <c r="AH150" s="8"/>
      <c r="AI150" s="8"/>
      <c r="AJ150" s="8"/>
      <c r="AK150" s="8"/>
      <c r="AL150" s="8"/>
      <c r="AM150" s="8"/>
      <c r="AN150" s="8"/>
      <c r="AO150" s="8"/>
      <c r="AP150" s="11"/>
      <c r="AQ150" s="14"/>
      <c r="AR150" s="7"/>
      <c r="AS150" s="8"/>
      <c r="AT150" s="395" t="s">
        <v>74</v>
      </c>
      <c r="AU150" s="390" t="s">
        <v>78</v>
      </c>
      <c r="AV150" s="390" t="s">
        <v>88</v>
      </c>
      <c r="AW150" s="391">
        <v>0</v>
      </c>
      <c r="AX150" s="391">
        <v>0</v>
      </c>
      <c r="AY150" s="391">
        <v>0</v>
      </c>
      <c r="AZ150" s="391">
        <v>0</v>
      </c>
      <c r="BA150" s="391">
        <v>0</v>
      </c>
      <c r="BB150" s="391">
        <v>0</v>
      </c>
      <c r="BC150" s="391">
        <v>0</v>
      </c>
      <c r="BD150" s="391">
        <v>0</v>
      </c>
      <c r="BE150" s="391">
        <v>0</v>
      </c>
      <c r="BF150" s="391">
        <v>0</v>
      </c>
      <c r="BG150" s="391">
        <v>0</v>
      </c>
      <c r="BH150" s="391">
        <v>0</v>
      </c>
      <c r="BI150" s="391">
        <v>0</v>
      </c>
      <c r="BJ150" s="391">
        <v>0</v>
      </c>
      <c r="BK150" s="388">
        <f t="shared" si="248"/>
        <v>0</v>
      </c>
      <c r="BL150" s="400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408" t="s">
        <v>36</v>
      </c>
      <c r="C151" s="166" t="s">
        <v>57</v>
      </c>
      <c r="D151" s="167">
        <v>30</v>
      </c>
      <c r="E151" s="170">
        <v>30</v>
      </c>
      <c r="F151" s="167">
        <v>30</v>
      </c>
      <c r="G151" s="170">
        <v>30</v>
      </c>
      <c r="H151" s="167">
        <v>30</v>
      </c>
      <c r="I151" s="170">
        <v>30</v>
      </c>
      <c r="J151" s="167">
        <v>30</v>
      </c>
      <c r="K151" s="170">
        <v>30</v>
      </c>
      <c r="L151" s="167">
        <v>30</v>
      </c>
      <c r="M151" s="170">
        <v>30</v>
      </c>
      <c r="N151" s="167">
        <v>30</v>
      </c>
      <c r="O151" s="170">
        <v>30</v>
      </c>
      <c r="P151" s="167">
        <v>30</v>
      </c>
      <c r="Q151" s="170">
        <v>30</v>
      </c>
      <c r="R151" s="186">
        <v>60</v>
      </c>
      <c r="S151" s="74">
        <v>60</v>
      </c>
      <c r="T151" s="74">
        <v>60</v>
      </c>
      <c r="U151" s="168">
        <v>30</v>
      </c>
      <c r="V151" s="74">
        <v>60</v>
      </c>
      <c r="W151" s="74">
        <v>60</v>
      </c>
      <c r="X151" s="168">
        <v>30</v>
      </c>
      <c r="Y151" s="87"/>
      <c r="Z151" s="17"/>
      <c r="AA151" s="32"/>
      <c r="AB151" s="8"/>
      <c r="AC151" s="8"/>
      <c r="AD151" s="8"/>
      <c r="AE151" s="11"/>
      <c r="AF151" s="14"/>
      <c r="AG151" s="7"/>
      <c r="AH151" s="8"/>
      <c r="AI151" s="8"/>
      <c r="AJ151" s="8"/>
      <c r="AK151" s="8"/>
      <c r="AL151" s="8"/>
      <c r="AM151" s="8"/>
      <c r="AN151" s="8"/>
      <c r="AO151" s="8"/>
      <c r="AP151" s="11"/>
      <c r="AQ151" s="14"/>
      <c r="AR151" s="7"/>
      <c r="AS151" s="8"/>
      <c r="AT151" s="395" t="s">
        <v>74</v>
      </c>
      <c r="AU151" s="390" t="s">
        <v>79</v>
      </c>
      <c r="AV151" s="390" t="s">
        <v>88</v>
      </c>
      <c r="AW151" s="391">
        <v>0</v>
      </c>
      <c r="AX151" s="391">
        <v>0</v>
      </c>
      <c r="AY151" s="391">
        <v>0</v>
      </c>
      <c r="AZ151" s="391">
        <v>0</v>
      </c>
      <c r="BA151" s="391">
        <v>0</v>
      </c>
      <c r="BB151" s="391">
        <v>0</v>
      </c>
      <c r="BC151" s="391">
        <v>0</v>
      </c>
      <c r="BD151" s="391">
        <v>0</v>
      </c>
      <c r="BE151" s="391">
        <v>0</v>
      </c>
      <c r="BF151" s="391">
        <v>0</v>
      </c>
      <c r="BG151" s="391">
        <v>0</v>
      </c>
      <c r="BH151" s="391">
        <v>0</v>
      </c>
      <c r="BI151" s="391">
        <v>0</v>
      </c>
      <c r="BJ151" s="391">
        <v>0</v>
      </c>
      <c r="BK151" s="388">
        <f t="shared" si="248"/>
        <v>0</v>
      </c>
      <c r="BL151" s="400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13" t="s">
        <v>19</v>
      </c>
      <c r="B152" s="409"/>
      <c r="C152" s="81" t="s">
        <v>6</v>
      </c>
      <c r="D152" s="61">
        <v>37</v>
      </c>
      <c r="E152" s="155">
        <v>94</v>
      </c>
      <c r="F152" s="61">
        <v>81</v>
      </c>
      <c r="G152" s="155">
        <v>131</v>
      </c>
      <c r="H152" s="61">
        <v>114</v>
      </c>
      <c r="I152" s="155">
        <v>95</v>
      </c>
      <c r="J152" s="61">
        <v>0</v>
      </c>
      <c r="K152" s="155">
        <v>96</v>
      </c>
      <c r="L152" s="61">
        <v>63</v>
      </c>
      <c r="M152" s="155">
        <v>63</v>
      </c>
      <c r="N152" s="61">
        <v>67</v>
      </c>
      <c r="O152" s="155">
        <v>50</v>
      </c>
      <c r="P152" s="61">
        <v>54</v>
      </c>
      <c r="Q152" s="155">
        <v>0</v>
      </c>
      <c r="R152" s="156">
        <f t="shared" ref="R152:R160" si="291">SUM(D152:E152)</f>
        <v>131</v>
      </c>
      <c r="S152" s="62">
        <f t="shared" ref="S152:S160" si="292">SUM(F152:G152)</f>
        <v>212</v>
      </c>
      <c r="T152" s="62">
        <f t="shared" ref="T152:T160" si="293">SUM(H152:I152)</f>
        <v>209</v>
      </c>
      <c r="U152" s="62">
        <f t="shared" ref="U152:U160" si="294">SUM(J152:K152)</f>
        <v>96</v>
      </c>
      <c r="V152" s="62">
        <f t="shared" ref="V152:V160" si="295">SUM(L152:M152)</f>
        <v>126</v>
      </c>
      <c r="W152" s="62">
        <f t="shared" ref="W152:W160" si="296">SUM(N152:O152)</f>
        <v>117</v>
      </c>
      <c r="X152" s="62">
        <f t="shared" ref="X152:X160" si="297">SUM(P152:Q152)</f>
        <v>54</v>
      </c>
      <c r="Y152" s="41">
        <f t="shared" ref="Y152:Y161" si="298">SUM(R152:X152)</f>
        <v>945</v>
      </c>
      <c r="Z152" s="10"/>
      <c r="AA152" s="32"/>
      <c r="AB152" s="8"/>
      <c r="AC152" s="8"/>
      <c r="AD152" s="8"/>
      <c r="AE152" s="12"/>
      <c r="AF152" s="12"/>
      <c r="AG152" s="7"/>
      <c r="AH152" s="8"/>
      <c r="AI152" s="8"/>
      <c r="AJ152" s="8"/>
      <c r="AK152" s="8"/>
      <c r="AL152" s="8"/>
      <c r="AM152" s="8"/>
      <c r="AN152" s="8"/>
      <c r="AO152" s="8"/>
      <c r="AP152" s="12"/>
      <c r="AQ152" s="12"/>
      <c r="AR152" s="7"/>
      <c r="AS152" s="8"/>
      <c r="AT152" s="395" t="s">
        <v>74</v>
      </c>
      <c r="AU152" s="390" t="s">
        <v>77</v>
      </c>
      <c r="AV152" s="390" t="s">
        <v>88</v>
      </c>
      <c r="AW152" s="391">
        <v>0</v>
      </c>
      <c r="AX152" s="391">
        <v>0</v>
      </c>
      <c r="AY152" s="391">
        <v>0</v>
      </c>
      <c r="AZ152" s="391">
        <v>0</v>
      </c>
      <c r="BA152" s="391">
        <v>0</v>
      </c>
      <c r="BB152" s="391">
        <v>0</v>
      </c>
      <c r="BC152" s="391">
        <v>0</v>
      </c>
      <c r="BD152" s="391">
        <v>0</v>
      </c>
      <c r="BE152" s="391">
        <v>0</v>
      </c>
      <c r="BF152" s="391">
        <v>0</v>
      </c>
      <c r="BG152" s="391">
        <v>0</v>
      </c>
      <c r="BH152" s="391">
        <v>0</v>
      </c>
      <c r="BI152" s="391">
        <v>0</v>
      </c>
      <c r="BJ152" s="391">
        <v>0</v>
      </c>
      <c r="BK152" s="388">
        <f t="shared" si="248"/>
        <v>0</v>
      </c>
      <c r="BL152" s="400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13"/>
      <c r="B153" s="409"/>
      <c r="C153" s="81" t="s">
        <v>7</v>
      </c>
      <c r="D153" s="61">
        <v>0</v>
      </c>
      <c r="E153" s="155">
        <v>0</v>
      </c>
      <c r="F153" s="61">
        <v>2</v>
      </c>
      <c r="G153" s="155">
        <v>5</v>
      </c>
      <c r="H153" s="61">
        <v>5</v>
      </c>
      <c r="I153" s="155">
        <v>3</v>
      </c>
      <c r="J153" s="61">
        <v>0</v>
      </c>
      <c r="K153" s="155">
        <v>3</v>
      </c>
      <c r="L153" s="61">
        <v>3</v>
      </c>
      <c r="M153" s="155">
        <v>1</v>
      </c>
      <c r="N153" s="61">
        <v>1</v>
      </c>
      <c r="O153" s="155">
        <v>3</v>
      </c>
      <c r="P153" s="61">
        <v>2</v>
      </c>
      <c r="Q153" s="155">
        <v>0</v>
      </c>
      <c r="R153" s="156">
        <f t="shared" si="291"/>
        <v>0</v>
      </c>
      <c r="S153" s="62">
        <f t="shared" si="292"/>
        <v>7</v>
      </c>
      <c r="T153" s="62">
        <f t="shared" si="293"/>
        <v>8</v>
      </c>
      <c r="U153" s="62">
        <f t="shared" si="294"/>
        <v>3</v>
      </c>
      <c r="V153" s="62">
        <f t="shared" si="295"/>
        <v>4</v>
      </c>
      <c r="W153" s="62">
        <f t="shared" si="296"/>
        <v>4</v>
      </c>
      <c r="X153" s="62">
        <f t="shared" si="297"/>
        <v>2</v>
      </c>
      <c r="Y153" s="41">
        <f t="shared" si="298"/>
        <v>28</v>
      </c>
      <c r="Z153" s="10"/>
      <c r="AA153" s="8"/>
      <c r="AB153" s="8"/>
      <c r="AC153" s="8"/>
      <c r="AD153" s="8"/>
      <c r="AE153" s="11"/>
      <c r="AF153" s="14"/>
      <c r="AG153" s="7"/>
      <c r="AH153" s="8"/>
      <c r="AI153" s="8"/>
      <c r="AJ153" s="8"/>
      <c r="AK153" s="8"/>
      <c r="AL153" s="8"/>
      <c r="AM153" s="8"/>
      <c r="AN153" s="8"/>
      <c r="AO153" s="8"/>
      <c r="AP153" s="11"/>
      <c r="AQ153" s="14"/>
      <c r="AR153" s="7"/>
      <c r="AS153" s="8"/>
      <c r="AT153" s="395" t="s">
        <v>74</v>
      </c>
      <c r="AU153" s="390" t="s">
        <v>19</v>
      </c>
      <c r="AV153" s="390" t="s">
        <v>88</v>
      </c>
      <c r="AW153" s="391">
        <v>0</v>
      </c>
      <c r="AX153" s="391">
        <v>0</v>
      </c>
      <c r="AY153" s="391">
        <v>0</v>
      </c>
      <c r="AZ153" s="391">
        <v>0</v>
      </c>
      <c r="BA153" s="391">
        <v>0</v>
      </c>
      <c r="BB153" s="391">
        <v>0</v>
      </c>
      <c r="BC153" s="391">
        <v>0</v>
      </c>
      <c r="BD153" s="391">
        <v>0</v>
      </c>
      <c r="BE153" s="391">
        <v>0</v>
      </c>
      <c r="BF153" s="391">
        <v>0</v>
      </c>
      <c r="BG153" s="391">
        <v>0</v>
      </c>
      <c r="BH153" s="391">
        <v>0</v>
      </c>
      <c r="BI153" s="391">
        <v>0</v>
      </c>
      <c r="BJ153" s="391">
        <v>0</v>
      </c>
      <c r="BK153" s="388">
        <f t="shared" si="248"/>
        <v>0</v>
      </c>
      <c r="BL153" s="400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3" t="s">
        <v>58</v>
      </c>
      <c r="B154" s="409"/>
      <c r="C154" s="81" t="s">
        <v>8</v>
      </c>
      <c r="D154" s="61">
        <v>1</v>
      </c>
      <c r="E154" s="155">
        <v>0</v>
      </c>
      <c r="F154" s="61">
        <v>1</v>
      </c>
      <c r="G154" s="155">
        <v>1</v>
      </c>
      <c r="H154" s="61">
        <v>1</v>
      </c>
      <c r="I154" s="155">
        <v>0</v>
      </c>
      <c r="J154" s="61">
        <v>0</v>
      </c>
      <c r="K154" s="155">
        <v>0</v>
      </c>
      <c r="L154" s="61">
        <v>0</v>
      </c>
      <c r="M154" s="155">
        <v>0</v>
      </c>
      <c r="N154" s="61">
        <v>0</v>
      </c>
      <c r="O154" s="155">
        <v>0</v>
      </c>
      <c r="P154" s="61">
        <v>0</v>
      </c>
      <c r="Q154" s="155">
        <v>0</v>
      </c>
      <c r="R154" s="156">
        <f t="shared" si="291"/>
        <v>1</v>
      </c>
      <c r="S154" s="62">
        <f t="shared" si="292"/>
        <v>2</v>
      </c>
      <c r="T154" s="62">
        <f t="shared" si="293"/>
        <v>1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0</v>
      </c>
      <c r="Y154" s="41">
        <f t="shared" si="298"/>
        <v>4</v>
      </c>
      <c r="Z154" s="10"/>
      <c r="AA154" s="8"/>
      <c r="AB154" s="8"/>
      <c r="AC154" s="8"/>
      <c r="AD154" s="8"/>
      <c r="AE154" s="18"/>
      <c r="AF154" s="15"/>
      <c r="AG154" s="7"/>
      <c r="AH154" s="8"/>
      <c r="AI154" s="8"/>
      <c r="AJ154" s="8"/>
      <c r="AK154" s="8"/>
      <c r="AL154" s="8"/>
      <c r="AM154" s="8"/>
      <c r="AN154" s="8"/>
      <c r="AO154" s="8"/>
      <c r="AP154" s="18"/>
      <c r="AQ154" s="15"/>
      <c r="AR154" s="7"/>
      <c r="AS154" s="8"/>
      <c r="AT154" s="395" t="s">
        <v>74</v>
      </c>
      <c r="AU154" s="390" t="s">
        <v>85</v>
      </c>
      <c r="AV154" s="390" t="s">
        <v>88</v>
      </c>
      <c r="AW154" s="391">
        <v>0</v>
      </c>
      <c r="AX154" s="391">
        <v>0</v>
      </c>
      <c r="AY154" s="391">
        <v>0</v>
      </c>
      <c r="AZ154" s="391">
        <v>0</v>
      </c>
      <c r="BA154" s="391">
        <v>0</v>
      </c>
      <c r="BB154" s="391">
        <v>0</v>
      </c>
      <c r="BC154" s="391">
        <v>0</v>
      </c>
      <c r="BD154" s="391">
        <v>0</v>
      </c>
      <c r="BE154" s="391">
        <v>0</v>
      </c>
      <c r="BF154" s="391">
        <v>0</v>
      </c>
      <c r="BG154" s="391">
        <v>0</v>
      </c>
      <c r="BH154" s="391">
        <v>0</v>
      </c>
      <c r="BI154" s="391">
        <v>0</v>
      </c>
      <c r="BJ154" s="391">
        <v>0</v>
      </c>
      <c r="BK154" s="388">
        <f t="shared" si="248"/>
        <v>0</v>
      </c>
      <c r="BL154" s="400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260" t="s">
        <v>73</v>
      </c>
      <c r="B155" s="409"/>
      <c r="C155" s="81" t="s">
        <v>9</v>
      </c>
      <c r="D155" s="61">
        <v>14</v>
      </c>
      <c r="E155" s="155">
        <v>22</v>
      </c>
      <c r="F155" s="61">
        <v>19</v>
      </c>
      <c r="G155" s="155">
        <v>23</v>
      </c>
      <c r="H155" s="61">
        <v>22</v>
      </c>
      <c r="I155" s="155">
        <v>18</v>
      </c>
      <c r="J155" s="61">
        <v>0</v>
      </c>
      <c r="K155" s="155">
        <v>21</v>
      </c>
      <c r="L155" s="61">
        <v>22</v>
      </c>
      <c r="M155" s="155">
        <v>21</v>
      </c>
      <c r="N155" s="61">
        <v>22</v>
      </c>
      <c r="O155" s="155">
        <v>23</v>
      </c>
      <c r="P155" s="61">
        <v>20</v>
      </c>
      <c r="Q155" s="155">
        <v>0</v>
      </c>
      <c r="R155" s="156">
        <f t="shared" si="291"/>
        <v>36</v>
      </c>
      <c r="S155" s="62">
        <f t="shared" si="292"/>
        <v>42</v>
      </c>
      <c r="T155" s="62">
        <f t="shared" si="293"/>
        <v>40</v>
      </c>
      <c r="U155" s="62">
        <f t="shared" si="294"/>
        <v>21</v>
      </c>
      <c r="V155" s="62">
        <f t="shared" si="295"/>
        <v>43</v>
      </c>
      <c r="W155" s="62">
        <f t="shared" si="296"/>
        <v>45</v>
      </c>
      <c r="X155" s="62">
        <f t="shared" si="297"/>
        <v>20</v>
      </c>
      <c r="Y155" s="41">
        <f t="shared" si="298"/>
        <v>247</v>
      </c>
      <c r="Z155" s="10"/>
      <c r="AA155" s="16"/>
      <c r="AB155" s="16"/>
      <c r="AC155" s="8"/>
      <c r="AD155" s="8"/>
      <c r="AE155" s="11"/>
      <c r="AF155" s="14"/>
      <c r="AG155" s="7"/>
      <c r="AH155" s="16"/>
      <c r="AI155" s="16"/>
      <c r="AJ155" s="16"/>
      <c r="AK155" s="16"/>
      <c r="AL155" s="16"/>
      <c r="AM155" s="16"/>
      <c r="AN155" s="16"/>
      <c r="AO155" s="16"/>
      <c r="AP155" s="11"/>
      <c r="AQ155" s="14"/>
      <c r="AR155" s="7"/>
      <c r="AS155" s="16"/>
      <c r="AT155" s="395" t="s">
        <v>74</v>
      </c>
      <c r="AU155" s="390" t="s">
        <v>78</v>
      </c>
      <c r="AV155" s="390" t="s">
        <v>89</v>
      </c>
      <c r="AW155" s="391">
        <v>0</v>
      </c>
      <c r="AX155" s="391">
        <v>0</v>
      </c>
      <c r="AY155" s="391">
        <v>0</v>
      </c>
      <c r="AZ155" s="391">
        <v>0</v>
      </c>
      <c r="BA155" s="391">
        <v>0</v>
      </c>
      <c r="BB155" s="391">
        <v>0</v>
      </c>
      <c r="BC155" s="391">
        <v>0</v>
      </c>
      <c r="BD155" s="391">
        <v>0</v>
      </c>
      <c r="BE155" s="391">
        <v>0</v>
      </c>
      <c r="BF155" s="391">
        <v>0</v>
      </c>
      <c r="BG155" s="391">
        <v>0</v>
      </c>
      <c r="BH155" s="391">
        <v>0</v>
      </c>
      <c r="BI155" s="391">
        <v>0</v>
      </c>
      <c r="BJ155" s="391">
        <v>0</v>
      </c>
      <c r="BK155" s="388">
        <f t="shared" si="248"/>
        <v>0</v>
      </c>
      <c r="BL155" s="400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3" t="s">
        <v>59</v>
      </c>
      <c r="B156" s="409"/>
      <c r="C156" s="82" t="s">
        <v>10</v>
      </c>
      <c r="D156" s="61">
        <v>0</v>
      </c>
      <c r="E156" s="155">
        <v>0</v>
      </c>
      <c r="F156" s="61">
        <v>0</v>
      </c>
      <c r="G156" s="155">
        <v>0</v>
      </c>
      <c r="H156" s="61">
        <v>0</v>
      </c>
      <c r="I156" s="155">
        <v>0</v>
      </c>
      <c r="J156" s="61">
        <v>0</v>
      </c>
      <c r="K156" s="155">
        <v>0</v>
      </c>
      <c r="L156" s="61">
        <v>0</v>
      </c>
      <c r="M156" s="155">
        <v>0</v>
      </c>
      <c r="N156" s="61">
        <v>0</v>
      </c>
      <c r="O156" s="155">
        <v>0</v>
      </c>
      <c r="P156" s="61">
        <v>0</v>
      </c>
      <c r="Q156" s="155">
        <v>0</v>
      </c>
      <c r="R156" s="156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62">
        <f t="shared" si="297"/>
        <v>0</v>
      </c>
      <c r="Y156" s="41">
        <f t="shared" si="298"/>
        <v>0</v>
      </c>
      <c r="Z156" s="10"/>
      <c r="AA156" s="8"/>
      <c r="AB156" s="8"/>
      <c r="AC156" s="16"/>
      <c r="AD156" s="16"/>
      <c r="AE156" s="11"/>
      <c r="AF156" s="14"/>
      <c r="AG156" s="7"/>
      <c r="AH156" s="8"/>
      <c r="AI156" s="8"/>
      <c r="AJ156" s="8"/>
      <c r="AK156" s="8"/>
      <c r="AL156" s="8"/>
      <c r="AM156" s="8"/>
      <c r="AN156" s="8"/>
      <c r="AO156" s="8"/>
      <c r="AP156" s="11"/>
      <c r="AQ156" s="14"/>
      <c r="AR156" s="7"/>
      <c r="AS156" s="8"/>
      <c r="AT156" s="395" t="s">
        <v>74</v>
      </c>
      <c r="AU156" s="390" t="s">
        <v>79</v>
      </c>
      <c r="AV156" s="390" t="s">
        <v>89</v>
      </c>
      <c r="AW156" s="391">
        <v>0</v>
      </c>
      <c r="AX156" s="391">
        <v>0</v>
      </c>
      <c r="AY156" s="391">
        <v>0</v>
      </c>
      <c r="AZ156" s="391">
        <v>0</v>
      </c>
      <c r="BA156" s="391">
        <v>0</v>
      </c>
      <c r="BB156" s="391">
        <v>0</v>
      </c>
      <c r="BC156" s="391">
        <v>0</v>
      </c>
      <c r="BD156" s="391">
        <v>0</v>
      </c>
      <c r="BE156" s="391">
        <v>0</v>
      </c>
      <c r="BF156" s="391">
        <v>0</v>
      </c>
      <c r="BG156" s="391">
        <v>0</v>
      </c>
      <c r="BH156" s="391">
        <v>0</v>
      </c>
      <c r="BI156" s="391">
        <v>0</v>
      </c>
      <c r="BJ156" s="391">
        <v>0</v>
      </c>
      <c r="BK156" s="388">
        <f t="shared" si="248"/>
        <v>0</v>
      </c>
      <c r="BL156" s="400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0"/>
      <c r="B157" s="409"/>
      <c r="C157" s="81" t="s">
        <v>25</v>
      </c>
      <c r="D157" s="61">
        <v>0</v>
      </c>
      <c r="E157" s="155">
        <v>0</v>
      </c>
      <c r="F157" s="61">
        <v>0</v>
      </c>
      <c r="G157" s="155">
        <v>0</v>
      </c>
      <c r="H157" s="61">
        <v>0</v>
      </c>
      <c r="I157" s="155">
        <v>0</v>
      </c>
      <c r="J157" s="61">
        <v>0</v>
      </c>
      <c r="K157" s="155">
        <v>0</v>
      </c>
      <c r="L157" s="61">
        <v>0</v>
      </c>
      <c r="M157" s="155">
        <v>0</v>
      </c>
      <c r="N157" s="61">
        <v>0</v>
      </c>
      <c r="O157" s="155">
        <v>0</v>
      </c>
      <c r="P157" s="61">
        <v>0</v>
      </c>
      <c r="Q157" s="155">
        <v>0</v>
      </c>
      <c r="R157" s="156">
        <f t="shared" si="291"/>
        <v>0</v>
      </c>
      <c r="S157" s="62">
        <f t="shared" si="292"/>
        <v>0</v>
      </c>
      <c r="T157" s="62">
        <f t="shared" si="293"/>
        <v>0</v>
      </c>
      <c r="U157" s="62">
        <f t="shared" si="294"/>
        <v>0</v>
      </c>
      <c r="V157" s="62">
        <f t="shared" si="295"/>
        <v>0</v>
      </c>
      <c r="W157" s="62">
        <f t="shared" si="296"/>
        <v>0</v>
      </c>
      <c r="X157" s="62">
        <f t="shared" si="297"/>
        <v>0</v>
      </c>
      <c r="Y157" s="41">
        <f t="shared" si="298"/>
        <v>0</v>
      </c>
      <c r="Z157" s="10"/>
      <c r="AA157" s="8"/>
      <c r="AB157" s="8"/>
      <c r="AC157" s="8"/>
      <c r="AD157" s="8"/>
      <c r="AE157" s="11"/>
      <c r="AF157" s="14"/>
      <c r="AG157" s="7"/>
      <c r="AH157" s="8"/>
      <c r="AI157" s="8"/>
      <c r="AJ157" s="8"/>
      <c r="AK157" s="8"/>
      <c r="AL157" s="8"/>
      <c r="AM157" s="8"/>
      <c r="AN157" s="8"/>
      <c r="AO157" s="8"/>
      <c r="AP157" s="11"/>
      <c r="AQ157" s="14"/>
      <c r="AR157" s="7"/>
      <c r="AS157" s="8"/>
      <c r="AT157" s="395" t="s">
        <v>74</v>
      </c>
      <c r="AU157" s="390" t="s">
        <v>77</v>
      </c>
      <c r="AV157" s="390" t="s">
        <v>89</v>
      </c>
      <c r="AW157" s="391">
        <v>0</v>
      </c>
      <c r="AX157" s="391">
        <v>0</v>
      </c>
      <c r="AY157" s="391">
        <v>0</v>
      </c>
      <c r="AZ157" s="391">
        <v>0</v>
      </c>
      <c r="BA157" s="391">
        <v>0</v>
      </c>
      <c r="BB157" s="391">
        <v>0</v>
      </c>
      <c r="BC157" s="391">
        <v>0</v>
      </c>
      <c r="BD157" s="391">
        <v>0</v>
      </c>
      <c r="BE157" s="391">
        <v>0</v>
      </c>
      <c r="BF157" s="391">
        <v>0</v>
      </c>
      <c r="BG157" s="391">
        <v>0</v>
      </c>
      <c r="BH157" s="391">
        <v>0</v>
      </c>
      <c r="BI157" s="391">
        <v>0</v>
      </c>
      <c r="BJ157" s="391">
        <v>0</v>
      </c>
      <c r="BK157" s="388">
        <f t="shared" si="248"/>
        <v>0</v>
      </c>
      <c r="BL157" s="400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3" t="s">
        <v>60</v>
      </c>
      <c r="B158" s="409"/>
      <c r="C158" s="81" t="s">
        <v>26</v>
      </c>
      <c r="D158" s="61">
        <v>0</v>
      </c>
      <c r="E158" s="155">
        <v>0</v>
      </c>
      <c r="F158" s="61">
        <v>0</v>
      </c>
      <c r="G158" s="155">
        <v>0</v>
      </c>
      <c r="H158" s="61">
        <v>1</v>
      </c>
      <c r="I158" s="155">
        <v>0</v>
      </c>
      <c r="J158" s="61">
        <v>0</v>
      </c>
      <c r="K158" s="155">
        <v>0</v>
      </c>
      <c r="L158" s="61">
        <v>0</v>
      </c>
      <c r="M158" s="155">
        <v>0</v>
      </c>
      <c r="N158" s="61">
        <v>0</v>
      </c>
      <c r="O158" s="155">
        <v>1</v>
      </c>
      <c r="P158" s="61">
        <v>0</v>
      </c>
      <c r="Q158" s="155">
        <v>0</v>
      </c>
      <c r="R158" s="156">
        <f t="shared" si="291"/>
        <v>0</v>
      </c>
      <c r="S158" s="62">
        <f t="shared" si="292"/>
        <v>0</v>
      </c>
      <c r="T158" s="62">
        <f t="shared" si="293"/>
        <v>1</v>
      </c>
      <c r="U158" s="62">
        <f t="shared" si="294"/>
        <v>0</v>
      </c>
      <c r="V158" s="62">
        <f t="shared" si="295"/>
        <v>0</v>
      </c>
      <c r="W158" s="62">
        <f t="shared" si="296"/>
        <v>1</v>
      </c>
      <c r="X158" s="62">
        <f t="shared" si="297"/>
        <v>0</v>
      </c>
      <c r="Y158" s="41">
        <f t="shared" si="298"/>
        <v>2</v>
      </c>
      <c r="Z158" s="10"/>
      <c r="AA158" s="8"/>
      <c r="AB158" s="8"/>
      <c r="AC158" s="8"/>
      <c r="AD158" s="8"/>
      <c r="AE158" s="11"/>
      <c r="AF158" s="14"/>
      <c r="AG158" s="7"/>
      <c r="AH158" s="8"/>
      <c r="AI158" s="8"/>
      <c r="AJ158" s="8"/>
      <c r="AK158" s="8"/>
      <c r="AL158" s="8"/>
      <c r="AM158" s="8"/>
      <c r="AN158" s="8"/>
      <c r="AO158" s="8"/>
      <c r="AP158" s="11"/>
      <c r="AQ158" s="14"/>
      <c r="AR158" s="7"/>
      <c r="AS158" s="8"/>
      <c r="AT158" s="395" t="s">
        <v>74</v>
      </c>
      <c r="AU158" s="390" t="s">
        <v>19</v>
      </c>
      <c r="AV158" s="390" t="s">
        <v>89</v>
      </c>
      <c r="AW158" s="391">
        <v>0</v>
      </c>
      <c r="AX158" s="391">
        <v>0</v>
      </c>
      <c r="AY158" s="391">
        <v>0</v>
      </c>
      <c r="AZ158" s="391">
        <v>0</v>
      </c>
      <c r="BA158" s="391">
        <v>0</v>
      </c>
      <c r="BB158" s="391">
        <v>0</v>
      </c>
      <c r="BC158" s="391">
        <v>0</v>
      </c>
      <c r="BD158" s="391">
        <v>0</v>
      </c>
      <c r="BE158" s="391">
        <v>0</v>
      </c>
      <c r="BF158" s="391">
        <v>0</v>
      </c>
      <c r="BG158" s="391">
        <v>0</v>
      </c>
      <c r="BH158" s="391">
        <v>0</v>
      </c>
      <c r="BI158" s="391">
        <v>0</v>
      </c>
      <c r="BJ158" s="391">
        <v>0</v>
      </c>
      <c r="BK158" s="388">
        <f t="shared" si="248"/>
        <v>0</v>
      </c>
      <c r="BL158" s="400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0"/>
      <c r="B159" s="409"/>
      <c r="C159" s="81" t="s">
        <v>56</v>
      </c>
      <c r="D159" s="159">
        <v>0</v>
      </c>
      <c r="E159" s="160">
        <v>0</v>
      </c>
      <c r="F159" s="159">
        <v>0</v>
      </c>
      <c r="G159" s="160">
        <v>0</v>
      </c>
      <c r="H159" s="159">
        <v>0</v>
      </c>
      <c r="I159" s="160">
        <v>0</v>
      </c>
      <c r="J159" s="159">
        <v>0</v>
      </c>
      <c r="K159" s="160">
        <v>0</v>
      </c>
      <c r="L159" s="159">
        <v>0</v>
      </c>
      <c r="M159" s="160">
        <v>0</v>
      </c>
      <c r="N159" s="159">
        <v>0</v>
      </c>
      <c r="O159" s="160">
        <v>0</v>
      </c>
      <c r="P159" s="159">
        <v>0</v>
      </c>
      <c r="Q159" s="160">
        <v>0</v>
      </c>
      <c r="R159" s="156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14"/>
      <c r="AG159" s="7"/>
      <c r="AH159" s="8"/>
      <c r="AI159" s="8"/>
      <c r="AJ159" s="8"/>
      <c r="AK159" s="8"/>
      <c r="AL159" s="8"/>
      <c r="AM159" s="8"/>
      <c r="AN159" s="8"/>
      <c r="AO159" s="8"/>
      <c r="AP159" s="11"/>
      <c r="AQ159" s="14"/>
      <c r="AR159" s="7"/>
      <c r="AS159" s="8"/>
      <c r="AT159" s="395" t="s">
        <v>74</v>
      </c>
      <c r="AU159" s="390" t="s">
        <v>85</v>
      </c>
      <c r="AV159" s="390" t="s">
        <v>89</v>
      </c>
      <c r="AW159" s="391">
        <v>0</v>
      </c>
      <c r="AX159" s="391">
        <v>0</v>
      </c>
      <c r="AY159" s="391">
        <v>0</v>
      </c>
      <c r="AZ159" s="391">
        <v>0</v>
      </c>
      <c r="BA159" s="391">
        <v>0</v>
      </c>
      <c r="BB159" s="391">
        <v>0</v>
      </c>
      <c r="BC159" s="391">
        <v>0</v>
      </c>
      <c r="BD159" s="391">
        <v>0</v>
      </c>
      <c r="BE159" s="391">
        <v>0</v>
      </c>
      <c r="BF159" s="391">
        <v>0</v>
      </c>
      <c r="BG159" s="391">
        <v>0</v>
      </c>
      <c r="BH159" s="391">
        <v>0</v>
      </c>
      <c r="BI159" s="391">
        <v>0</v>
      </c>
      <c r="BJ159" s="391">
        <v>0</v>
      </c>
      <c r="BK159" s="388">
        <f t="shared" si="248"/>
        <v>0</v>
      </c>
      <c r="BL159" s="400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09"/>
      <c r="C160" s="81" t="s">
        <v>54</v>
      </c>
      <c r="D160" s="61">
        <v>0</v>
      </c>
      <c r="E160" s="155">
        <v>0</v>
      </c>
      <c r="F160" s="61">
        <v>0</v>
      </c>
      <c r="G160" s="155">
        <v>0</v>
      </c>
      <c r="H160" s="61">
        <v>0</v>
      </c>
      <c r="I160" s="155">
        <v>0</v>
      </c>
      <c r="J160" s="61">
        <v>0</v>
      </c>
      <c r="K160" s="155">
        <v>0</v>
      </c>
      <c r="L160" s="61">
        <v>0</v>
      </c>
      <c r="M160" s="155">
        <v>0</v>
      </c>
      <c r="N160" s="61">
        <v>0</v>
      </c>
      <c r="O160" s="155">
        <v>0</v>
      </c>
      <c r="P160" s="61">
        <v>0</v>
      </c>
      <c r="Q160" s="155">
        <v>0</v>
      </c>
      <c r="R160" s="157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F160" s="14"/>
      <c r="AG160" s="7"/>
      <c r="AH160" s="8"/>
      <c r="AI160" s="8"/>
      <c r="AJ160" s="8"/>
      <c r="AK160" s="8"/>
      <c r="AL160" s="8"/>
      <c r="AM160" s="8"/>
      <c r="AN160" s="8"/>
      <c r="AO160" s="8"/>
      <c r="AP160" s="11"/>
      <c r="AQ160" s="14"/>
      <c r="AR160" s="7"/>
      <c r="AS160" s="8"/>
      <c r="AT160" s="395" t="s">
        <v>74</v>
      </c>
      <c r="AU160" s="390" t="s">
        <v>78</v>
      </c>
      <c r="AV160" s="390" t="s">
        <v>90</v>
      </c>
      <c r="AW160" s="391">
        <v>0</v>
      </c>
      <c r="AX160" s="391">
        <v>0</v>
      </c>
      <c r="AY160" s="391">
        <v>0</v>
      </c>
      <c r="AZ160" s="391">
        <v>0</v>
      </c>
      <c r="BA160" s="391">
        <v>0</v>
      </c>
      <c r="BB160" s="391">
        <v>0</v>
      </c>
      <c r="BC160" s="391">
        <v>0</v>
      </c>
      <c r="BD160" s="391">
        <v>0</v>
      </c>
      <c r="BE160" s="391">
        <v>0</v>
      </c>
      <c r="BF160" s="391">
        <v>0</v>
      </c>
      <c r="BG160" s="391">
        <v>0</v>
      </c>
      <c r="BH160" s="391">
        <v>0</v>
      </c>
      <c r="BI160" s="391">
        <v>0</v>
      </c>
      <c r="BJ160" s="391">
        <v>0</v>
      </c>
      <c r="BK160" s="388">
        <f t="shared" si="248"/>
        <v>0</v>
      </c>
      <c r="BL160" s="400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10"/>
      <c r="C161" s="88" t="s">
        <v>0</v>
      </c>
      <c r="D161" s="65">
        <f>SUM(D152:D158,D160)</f>
        <v>52</v>
      </c>
      <c r="E161" s="67">
        <f t="shared" ref="E161:G161" si="299">SUM(E152:E158,E160)</f>
        <v>116</v>
      </c>
      <c r="F161" s="65">
        <f t="shared" si="299"/>
        <v>103</v>
      </c>
      <c r="G161" s="67">
        <f t="shared" si="299"/>
        <v>160</v>
      </c>
      <c r="H161" s="65">
        <f>SUM(H152:H158,H160)</f>
        <v>143</v>
      </c>
      <c r="I161" s="67">
        <f t="shared" ref="I161" si="300">SUM(I152:I158,I160)</f>
        <v>116</v>
      </c>
      <c r="J161" s="65">
        <f>SUM(J152:J158,J160)</f>
        <v>0</v>
      </c>
      <c r="K161" s="67">
        <f t="shared" ref="K161:M161" si="301">SUM(K152:K158,K160)</f>
        <v>120</v>
      </c>
      <c r="L161" s="65">
        <f t="shared" si="301"/>
        <v>88</v>
      </c>
      <c r="M161" s="67">
        <f t="shared" si="301"/>
        <v>85</v>
      </c>
      <c r="N161" s="65">
        <f>SUM(N152:N158,N160)</f>
        <v>90</v>
      </c>
      <c r="O161" s="67">
        <f t="shared" ref="O161:Q161" si="302">SUM(O152:O158,O160)</f>
        <v>77</v>
      </c>
      <c r="P161" s="65">
        <f t="shared" si="302"/>
        <v>76</v>
      </c>
      <c r="Q161" s="67">
        <f t="shared" si="302"/>
        <v>0</v>
      </c>
      <c r="R161" s="188">
        <f t="shared" ref="R161" si="303">SUM(R152:R158,R160)</f>
        <v>168</v>
      </c>
      <c r="S161" s="183">
        <f t="shared" ref="S161" si="304">SUM(S152:S158,S160)</f>
        <v>263</v>
      </c>
      <c r="T161" s="183">
        <f t="shared" ref="T161" si="305">SUM(T152:T158,T160)</f>
        <v>259</v>
      </c>
      <c r="U161" s="183">
        <f t="shared" ref="U161:X161" si="306">SUM(U152:U158,U160)</f>
        <v>120</v>
      </c>
      <c r="V161" s="183">
        <f t="shared" si="306"/>
        <v>173</v>
      </c>
      <c r="W161" s="183">
        <f t="shared" si="306"/>
        <v>167</v>
      </c>
      <c r="X161" s="183">
        <f t="shared" si="306"/>
        <v>76</v>
      </c>
      <c r="Y161" s="184">
        <f t="shared" si="298"/>
        <v>1226</v>
      </c>
      <c r="Z161" s="17">
        <f>(Y156+Y155+Y154+Y160)/Y161*100</f>
        <v>20.473083197389887</v>
      </c>
      <c r="AA161" s="8"/>
      <c r="AB161" s="8"/>
      <c r="AC161" s="8"/>
      <c r="AD161" s="8"/>
      <c r="AE161" s="11"/>
      <c r="AF161" s="12"/>
      <c r="AG161" s="7"/>
      <c r="AH161" s="8"/>
      <c r="AI161" s="8"/>
      <c r="AJ161" s="8"/>
      <c r="AK161" s="8"/>
      <c r="AL161" s="8"/>
      <c r="AM161" s="8"/>
      <c r="AN161" s="8"/>
      <c r="AO161" s="8"/>
      <c r="AP161" s="11"/>
      <c r="AQ161" s="12"/>
      <c r="AR161" s="7"/>
      <c r="AS161" s="8"/>
      <c r="AT161" s="395" t="s">
        <v>74</v>
      </c>
      <c r="AU161" s="390" t="s">
        <v>79</v>
      </c>
      <c r="AV161" s="390" t="s">
        <v>90</v>
      </c>
      <c r="AW161" s="391">
        <v>0</v>
      </c>
      <c r="AX161" s="391">
        <v>0</v>
      </c>
      <c r="AY161" s="391">
        <v>0</v>
      </c>
      <c r="AZ161" s="391">
        <v>0</v>
      </c>
      <c r="BA161" s="391">
        <v>0</v>
      </c>
      <c r="BB161" s="391">
        <v>0</v>
      </c>
      <c r="BC161" s="391">
        <v>0</v>
      </c>
      <c r="BD161" s="391">
        <v>0</v>
      </c>
      <c r="BE161" s="391">
        <v>0</v>
      </c>
      <c r="BF161" s="391">
        <v>0</v>
      </c>
      <c r="BG161" s="391">
        <v>0</v>
      </c>
      <c r="BH161" s="391">
        <v>0</v>
      </c>
      <c r="BI161" s="391">
        <v>0</v>
      </c>
      <c r="BJ161" s="391">
        <v>0</v>
      </c>
      <c r="BK161" s="388">
        <f t="shared" si="248"/>
        <v>0</v>
      </c>
      <c r="BL161" s="400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408" t="s">
        <v>37</v>
      </c>
      <c r="C162" s="166" t="s">
        <v>57</v>
      </c>
      <c r="D162" s="167">
        <v>30</v>
      </c>
      <c r="E162" s="170">
        <v>30</v>
      </c>
      <c r="F162" s="167">
        <v>30</v>
      </c>
      <c r="G162" s="170">
        <v>30</v>
      </c>
      <c r="H162" s="167">
        <v>30</v>
      </c>
      <c r="I162" s="170">
        <v>30</v>
      </c>
      <c r="J162" s="167">
        <v>30</v>
      </c>
      <c r="K162" s="170">
        <v>30</v>
      </c>
      <c r="L162" s="167">
        <v>30</v>
      </c>
      <c r="M162" s="170">
        <v>30</v>
      </c>
      <c r="N162" s="167">
        <v>30</v>
      </c>
      <c r="O162" s="170">
        <v>30</v>
      </c>
      <c r="P162" s="167">
        <v>30</v>
      </c>
      <c r="Q162" s="170">
        <v>30</v>
      </c>
      <c r="R162" s="186">
        <v>60</v>
      </c>
      <c r="S162" s="74">
        <v>60</v>
      </c>
      <c r="T162" s="74">
        <v>60</v>
      </c>
      <c r="U162" s="168">
        <v>30</v>
      </c>
      <c r="V162" s="74">
        <v>60</v>
      </c>
      <c r="W162" s="74">
        <v>60</v>
      </c>
      <c r="X162" s="168">
        <v>30</v>
      </c>
      <c r="Y162" s="181"/>
      <c r="Z162" s="17"/>
      <c r="AA162" s="8"/>
      <c r="AB162" s="8"/>
      <c r="AC162" s="8"/>
      <c r="AD162" s="8"/>
      <c r="AE162" s="11"/>
      <c r="AF162" s="12"/>
      <c r="AG162" s="7"/>
      <c r="AH162" s="8"/>
      <c r="AI162" s="8"/>
      <c r="AJ162" s="8"/>
      <c r="AK162" s="8"/>
      <c r="AL162" s="8"/>
      <c r="AM162" s="8"/>
      <c r="AN162" s="8"/>
      <c r="AO162" s="8"/>
      <c r="AP162" s="11"/>
      <c r="AQ162" s="12"/>
      <c r="AR162" s="7"/>
      <c r="AS162" s="8"/>
      <c r="AT162" s="395" t="s">
        <v>74</v>
      </c>
      <c r="AU162" s="390" t="s">
        <v>77</v>
      </c>
      <c r="AV162" s="390" t="s">
        <v>90</v>
      </c>
      <c r="AW162" s="391">
        <v>0</v>
      </c>
      <c r="AX162" s="391">
        <v>0</v>
      </c>
      <c r="AY162" s="391">
        <v>0</v>
      </c>
      <c r="AZ162" s="391">
        <v>0</v>
      </c>
      <c r="BA162" s="391">
        <v>0</v>
      </c>
      <c r="BB162" s="391">
        <v>0</v>
      </c>
      <c r="BC162" s="391">
        <v>0</v>
      </c>
      <c r="BD162" s="391">
        <v>0</v>
      </c>
      <c r="BE162" s="391">
        <v>0</v>
      </c>
      <c r="BF162" s="391">
        <v>0</v>
      </c>
      <c r="BG162" s="391">
        <v>0</v>
      </c>
      <c r="BH162" s="391">
        <v>0</v>
      </c>
      <c r="BI162" s="391">
        <v>0</v>
      </c>
      <c r="BJ162" s="391">
        <v>0</v>
      </c>
      <c r="BK162" s="388">
        <f t="shared" si="248"/>
        <v>0</v>
      </c>
      <c r="BL162" s="400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09"/>
      <c r="C163" s="81" t="s">
        <v>6</v>
      </c>
      <c r="D163" s="61"/>
      <c r="E163" s="155"/>
      <c r="F163" s="61"/>
      <c r="G163" s="155"/>
      <c r="H163" s="61"/>
      <c r="I163" s="155"/>
      <c r="J163" s="61"/>
      <c r="K163" s="155"/>
      <c r="L163" s="61"/>
      <c r="M163" s="155"/>
      <c r="N163" s="61"/>
      <c r="O163" s="155"/>
      <c r="P163" s="61"/>
      <c r="Q163" s="155"/>
      <c r="R163" s="156">
        <f t="shared" ref="R163:R171" si="307">SUM(D163:E163)</f>
        <v>0</v>
      </c>
      <c r="S163" s="62">
        <f t="shared" ref="S163:S171" si="308">SUM(F163:G163)</f>
        <v>0</v>
      </c>
      <c r="T163" s="62">
        <f t="shared" ref="T163:T171" si="309">SUM(H163:I163)</f>
        <v>0</v>
      </c>
      <c r="U163" s="62">
        <f t="shared" ref="U163:U171" si="310">SUM(J163:K163)</f>
        <v>0</v>
      </c>
      <c r="V163" s="62">
        <f t="shared" ref="V163:V171" si="311">SUM(L163:M163)</f>
        <v>0</v>
      </c>
      <c r="W163" s="62">
        <f t="shared" ref="W163:W171" si="312">SUM(N163:O163)</f>
        <v>0</v>
      </c>
      <c r="X163" s="62">
        <f t="shared" ref="X163:X171" si="313">SUM(P163:Q163)</f>
        <v>0</v>
      </c>
      <c r="Y163" s="41">
        <f t="shared" ref="Y163:Y172" si="314">SUM(R163:X163)</f>
        <v>0</v>
      </c>
      <c r="Z163" s="10"/>
      <c r="AA163" s="8"/>
      <c r="AB163" s="8"/>
      <c r="AC163" s="8"/>
      <c r="AD163" s="8"/>
      <c r="AE163" s="11"/>
      <c r="AF163" s="14"/>
      <c r="AG163" s="7"/>
      <c r="AH163" s="8"/>
      <c r="AI163" s="8"/>
      <c r="AJ163" s="8"/>
      <c r="AK163" s="8"/>
      <c r="AL163" s="8"/>
      <c r="AM163" s="8"/>
      <c r="AN163" s="8"/>
      <c r="AO163" s="8"/>
      <c r="AP163" s="11"/>
      <c r="AQ163" s="14"/>
      <c r="AR163" s="7"/>
      <c r="AS163" s="8"/>
      <c r="AT163" s="395" t="s">
        <v>74</v>
      </c>
      <c r="AU163" s="390" t="s">
        <v>19</v>
      </c>
      <c r="AV163" s="390" t="s">
        <v>90</v>
      </c>
      <c r="AW163" s="391">
        <v>0</v>
      </c>
      <c r="AX163" s="391">
        <v>0</v>
      </c>
      <c r="AY163" s="391">
        <v>0</v>
      </c>
      <c r="AZ163" s="391">
        <v>0</v>
      </c>
      <c r="BA163" s="391">
        <v>0</v>
      </c>
      <c r="BB163" s="391">
        <v>0</v>
      </c>
      <c r="BC163" s="391">
        <v>0</v>
      </c>
      <c r="BD163" s="391">
        <v>0</v>
      </c>
      <c r="BE163" s="391">
        <v>0</v>
      </c>
      <c r="BF163" s="391">
        <v>0</v>
      </c>
      <c r="BG163" s="391">
        <v>0</v>
      </c>
      <c r="BH163" s="391">
        <v>0</v>
      </c>
      <c r="BI163" s="391">
        <v>0</v>
      </c>
      <c r="BJ163" s="391">
        <v>0</v>
      </c>
      <c r="BK163" s="388">
        <f t="shared" si="248"/>
        <v>0</v>
      </c>
      <c r="BL163" s="400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09"/>
      <c r="C164" s="81" t="s">
        <v>7</v>
      </c>
      <c r="D164" s="61"/>
      <c r="E164" s="155"/>
      <c r="F164" s="61"/>
      <c r="G164" s="155"/>
      <c r="H164" s="61"/>
      <c r="I164" s="155"/>
      <c r="J164" s="61"/>
      <c r="K164" s="155"/>
      <c r="L164" s="61"/>
      <c r="M164" s="155"/>
      <c r="N164" s="61"/>
      <c r="O164" s="155"/>
      <c r="P164" s="61"/>
      <c r="Q164" s="155"/>
      <c r="R164" s="156">
        <f t="shared" si="307"/>
        <v>0</v>
      </c>
      <c r="S164" s="62">
        <f t="shared" si="308"/>
        <v>0</v>
      </c>
      <c r="T164" s="62">
        <f t="shared" si="309"/>
        <v>0</v>
      </c>
      <c r="U164" s="62">
        <f t="shared" si="310"/>
        <v>0</v>
      </c>
      <c r="V164" s="62">
        <f t="shared" si="311"/>
        <v>0</v>
      </c>
      <c r="W164" s="62">
        <f t="shared" si="312"/>
        <v>0</v>
      </c>
      <c r="X164" s="62">
        <f t="shared" si="313"/>
        <v>0</v>
      </c>
      <c r="Y164" s="41">
        <f t="shared" si="314"/>
        <v>0</v>
      </c>
      <c r="Z164" s="10"/>
      <c r="AA164" s="8"/>
      <c r="AB164" s="8"/>
      <c r="AC164" s="8"/>
      <c r="AD164" s="8"/>
      <c r="AE164" s="11"/>
      <c r="AF164" s="14"/>
      <c r="AG164" s="7"/>
      <c r="AH164" s="8"/>
      <c r="AI164" s="8"/>
      <c r="AJ164" s="8"/>
      <c r="AK164" s="8"/>
      <c r="AL164" s="8"/>
      <c r="AM164" s="8"/>
      <c r="AN164" s="8"/>
      <c r="AO164" s="8"/>
      <c r="AP164" s="11"/>
      <c r="AQ164" s="14"/>
      <c r="AR164" s="7"/>
      <c r="AS164" s="8"/>
      <c r="AT164" s="395" t="s">
        <v>74</v>
      </c>
      <c r="AU164" s="390" t="s">
        <v>85</v>
      </c>
      <c r="AV164" s="390" t="s">
        <v>90</v>
      </c>
      <c r="AW164" s="391">
        <v>0</v>
      </c>
      <c r="AX164" s="391">
        <v>0</v>
      </c>
      <c r="AY164" s="391">
        <v>0</v>
      </c>
      <c r="AZ164" s="391">
        <v>0</v>
      </c>
      <c r="BA164" s="391">
        <v>0</v>
      </c>
      <c r="BB164" s="391">
        <v>0</v>
      </c>
      <c r="BC164" s="391">
        <v>0</v>
      </c>
      <c r="BD164" s="391">
        <v>0</v>
      </c>
      <c r="BE164" s="391">
        <v>0</v>
      </c>
      <c r="BF164" s="391">
        <v>0</v>
      </c>
      <c r="BG164" s="391">
        <v>0</v>
      </c>
      <c r="BH164" s="391">
        <v>0</v>
      </c>
      <c r="BI164" s="391">
        <v>0</v>
      </c>
      <c r="BJ164" s="391">
        <v>0</v>
      </c>
      <c r="BK164" s="388">
        <f t="shared" si="248"/>
        <v>0</v>
      </c>
      <c r="BL164" s="400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09"/>
      <c r="C165" s="81" t="s">
        <v>8</v>
      </c>
      <c r="D165" s="61"/>
      <c r="E165" s="155"/>
      <c r="F165" s="61"/>
      <c r="G165" s="155"/>
      <c r="H165" s="61"/>
      <c r="I165" s="155"/>
      <c r="J165" s="61"/>
      <c r="K165" s="155"/>
      <c r="L165" s="61"/>
      <c r="M165" s="155"/>
      <c r="N165" s="61"/>
      <c r="O165" s="155"/>
      <c r="P165" s="61"/>
      <c r="Q165" s="155"/>
      <c r="R165" s="156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F165" s="14"/>
      <c r="AG165" s="7"/>
      <c r="AH165" s="20"/>
      <c r="AI165" s="20"/>
      <c r="AJ165" s="20"/>
      <c r="AK165" s="20"/>
      <c r="AL165" s="20"/>
      <c r="AM165" s="20"/>
      <c r="AN165" s="16"/>
      <c r="AO165" s="16"/>
      <c r="AP165" s="11"/>
      <c r="AQ165" s="14"/>
      <c r="AR165" s="7"/>
      <c r="AS165" s="20"/>
      <c r="AT165" s="395" t="s">
        <v>74</v>
      </c>
      <c r="AU165" s="390" t="s">
        <v>78</v>
      </c>
      <c r="AV165" s="390" t="s">
        <v>91</v>
      </c>
      <c r="AW165" s="391">
        <v>0</v>
      </c>
      <c r="AX165" s="391">
        <v>0</v>
      </c>
      <c r="AY165" s="391">
        <v>0</v>
      </c>
      <c r="AZ165" s="391">
        <v>0</v>
      </c>
      <c r="BA165" s="391">
        <v>0</v>
      </c>
      <c r="BB165" s="391">
        <v>0</v>
      </c>
      <c r="BC165" s="391">
        <v>0</v>
      </c>
      <c r="BD165" s="391">
        <v>0</v>
      </c>
      <c r="BE165" s="391">
        <v>0</v>
      </c>
      <c r="BF165" s="391">
        <v>0</v>
      </c>
      <c r="BG165" s="391">
        <v>0</v>
      </c>
      <c r="BH165" s="391">
        <v>0</v>
      </c>
      <c r="BI165" s="391">
        <v>0</v>
      </c>
      <c r="BJ165" s="391">
        <v>0</v>
      </c>
      <c r="BK165" s="388">
        <f t="shared" si="248"/>
        <v>0</v>
      </c>
      <c r="BL165" s="400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09"/>
      <c r="C166" s="81" t="s">
        <v>9</v>
      </c>
      <c r="D166" s="61"/>
      <c r="E166" s="155"/>
      <c r="F166" s="61"/>
      <c r="G166" s="155"/>
      <c r="H166" s="61"/>
      <c r="I166" s="155"/>
      <c r="J166" s="61"/>
      <c r="K166" s="155"/>
      <c r="L166" s="61"/>
      <c r="M166" s="155"/>
      <c r="N166" s="61"/>
      <c r="O166" s="155"/>
      <c r="P166" s="61"/>
      <c r="Q166" s="155"/>
      <c r="R166" s="156">
        <f t="shared" si="307"/>
        <v>0</v>
      </c>
      <c r="S166" s="62">
        <f t="shared" si="308"/>
        <v>0</v>
      </c>
      <c r="T166" s="62">
        <f t="shared" si="309"/>
        <v>0</v>
      </c>
      <c r="U166" s="62">
        <f t="shared" si="310"/>
        <v>0</v>
      </c>
      <c r="V166" s="62">
        <f t="shared" si="311"/>
        <v>0</v>
      </c>
      <c r="W166" s="62">
        <f t="shared" si="312"/>
        <v>0</v>
      </c>
      <c r="X166" s="62">
        <f t="shared" si="313"/>
        <v>0</v>
      </c>
      <c r="Y166" s="41">
        <f t="shared" si="314"/>
        <v>0</v>
      </c>
      <c r="Z166" s="10"/>
      <c r="AA166" s="20"/>
      <c r="AB166" s="20"/>
      <c r="AC166" s="16"/>
      <c r="AD166" s="16"/>
      <c r="AE166" s="14"/>
      <c r="AF166" s="12"/>
      <c r="AG166" s="7"/>
      <c r="AH166" s="20"/>
      <c r="AI166" s="20"/>
      <c r="AJ166" s="20"/>
      <c r="AK166" s="20"/>
      <c r="AL166" s="20"/>
      <c r="AM166" s="20"/>
      <c r="AN166" s="20"/>
      <c r="AO166" s="20"/>
      <c r="AP166" s="14"/>
      <c r="AQ166" s="12"/>
      <c r="AR166" s="7"/>
      <c r="AS166" s="20"/>
      <c r="AT166" s="395" t="s">
        <v>74</v>
      </c>
      <c r="AU166" s="390" t="s">
        <v>79</v>
      </c>
      <c r="AV166" s="390" t="s">
        <v>91</v>
      </c>
      <c r="AW166" s="391">
        <v>0</v>
      </c>
      <c r="AX166" s="391">
        <v>0</v>
      </c>
      <c r="AY166" s="391">
        <v>0</v>
      </c>
      <c r="AZ166" s="391">
        <v>0</v>
      </c>
      <c r="BA166" s="391">
        <v>0</v>
      </c>
      <c r="BB166" s="391">
        <v>0</v>
      </c>
      <c r="BC166" s="391">
        <v>0</v>
      </c>
      <c r="BD166" s="391">
        <v>0</v>
      </c>
      <c r="BE166" s="391">
        <v>0</v>
      </c>
      <c r="BF166" s="391">
        <v>0</v>
      </c>
      <c r="BG166" s="391">
        <v>0</v>
      </c>
      <c r="BH166" s="391">
        <v>0</v>
      </c>
      <c r="BI166" s="391">
        <v>0</v>
      </c>
      <c r="BJ166" s="391">
        <v>0</v>
      </c>
      <c r="BK166" s="388">
        <f t="shared" si="248"/>
        <v>0</v>
      </c>
      <c r="BL166" s="400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09"/>
      <c r="C167" s="82" t="s">
        <v>10</v>
      </c>
      <c r="D167" s="61"/>
      <c r="E167" s="155"/>
      <c r="F167" s="61"/>
      <c r="G167" s="155"/>
      <c r="H167" s="61"/>
      <c r="I167" s="155"/>
      <c r="J167" s="61"/>
      <c r="K167" s="155"/>
      <c r="L167" s="61"/>
      <c r="M167" s="155"/>
      <c r="N167" s="61"/>
      <c r="O167" s="155"/>
      <c r="P167" s="61"/>
      <c r="Q167" s="155"/>
      <c r="R167" s="156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F167" s="14"/>
      <c r="AG167" s="7"/>
      <c r="AH167" s="8"/>
      <c r="AI167" s="8"/>
      <c r="AJ167" s="8"/>
      <c r="AK167" s="8"/>
      <c r="AL167" s="8"/>
      <c r="AM167" s="8"/>
      <c r="AN167" s="8"/>
      <c r="AO167" s="8"/>
      <c r="AP167" s="11"/>
      <c r="AQ167" s="14"/>
      <c r="AR167" s="7"/>
      <c r="AS167" s="8"/>
      <c r="AT167" s="395" t="s">
        <v>74</v>
      </c>
      <c r="AU167" s="390" t="s">
        <v>77</v>
      </c>
      <c r="AV167" s="390" t="s">
        <v>91</v>
      </c>
      <c r="AW167" s="391">
        <v>0</v>
      </c>
      <c r="AX167" s="391">
        <v>0</v>
      </c>
      <c r="AY167" s="391">
        <v>0</v>
      </c>
      <c r="AZ167" s="391">
        <v>0</v>
      </c>
      <c r="BA167" s="391">
        <v>0</v>
      </c>
      <c r="BB167" s="391">
        <v>0</v>
      </c>
      <c r="BC167" s="391">
        <v>0</v>
      </c>
      <c r="BD167" s="391">
        <v>0</v>
      </c>
      <c r="BE167" s="391">
        <v>0</v>
      </c>
      <c r="BF167" s="391">
        <v>0</v>
      </c>
      <c r="BG167" s="391">
        <v>0</v>
      </c>
      <c r="BH167" s="391">
        <v>0</v>
      </c>
      <c r="BI167" s="391">
        <v>0</v>
      </c>
      <c r="BJ167" s="391">
        <v>0</v>
      </c>
      <c r="BK167" s="388">
        <f t="shared" si="248"/>
        <v>0</v>
      </c>
      <c r="BL167" s="400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09"/>
      <c r="C168" s="81" t="s">
        <v>25</v>
      </c>
      <c r="D168" s="61"/>
      <c r="E168" s="155"/>
      <c r="F168" s="61"/>
      <c r="G168" s="155"/>
      <c r="H168" s="61"/>
      <c r="I168" s="155"/>
      <c r="J168" s="61"/>
      <c r="K168" s="155"/>
      <c r="L168" s="61"/>
      <c r="M168" s="155"/>
      <c r="N168" s="61"/>
      <c r="O168" s="155"/>
      <c r="P168" s="61"/>
      <c r="Q168" s="155"/>
      <c r="R168" s="156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62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F168" s="14"/>
      <c r="AG168" s="7"/>
      <c r="AH168" s="8"/>
      <c r="AI168" s="8"/>
      <c r="AJ168" s="8"/>
      <c r="AK168" s="8"/>
      <c r="AL168" s="8"/>
      <c r="AM168" s="8"/>
      <c r="AN168" s="8"/>
      <c r="AO168" s="8"/>
      <c r="AP168" s="11"/>
      <c r="AQ168" s="14"/>
      <c r="AR168" s="7"/>
      <c r="AS168" s="8"/>
      <c r="AT168" s="395" t="s">
        <v>74</v>
      </c>
      <c r="AU168" s="390" t="s">
        <v>19</v>
      </c>
      <c r="AV168" s="390" t="s">
        <v>91</v>
      </c>
      <c r="AW168" s="391">
        <v>0</v>
      </c>
      <c r="AX168" s="391">
        <v>0</v>
      </c>
      <c r="AY168" s="391">
        <v>0</v>
      </c>
      <c r="AZ168" s="391">
        <v>0</v>
      </c>
      <c r="BA168" s="391">
        <v>0</v>
      </c>
      <c r="BB168" s="391">
        <v>0</v>
      </c>
      <c r="BC168" s="391">
        <v>0</v>
      </c>
      <c r="BD168" s="391">
        <v>0</v>
      </c>
      <c r="BE168" s="391">
        <v>0</v>
      </c>
      <c r="BF168" s="391">
        <v>0</v>
      </c>
      <c r="BG168" s="391">
        <v>0</v>
      </c>
      <c r="BH168" s="391">
        <v>0</v>
      </c>
      <c r="BI168" s="391">
        <v>0</v>
      </c>
      <c r="BJ168" s="391">
        <v>0</v>
      </c>
      <c r="BK168" s="388">
        <f t="shared" si="248"/>
        <v>0</v>
      </c>
      <c r="BL168" s="400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09"/>
      <c r="C169" s="81" t="s">
        <v>26</v>
      </c>
      <c r="D169" s="61"/>
      <c r="E169" s="155"/>
      <c r="F169" s="61"/>
      <c r="G169" s="155"/>
      <c r="H169" s="61"/>
      <c r="I169" s="155"/>
      <c r="J169" s="61"/>
      <c r="K169" s="155"/>
      <c r="L169" s="61"/>
      <c r="M169" s="155"/>
      <c r="N169" s="61"/>
      <c r="O169" s="155"/>
      <c r="P169" s="61"/>
      <c r="Q169" s="155"/>
      <c r="R169" s="156">
        <f t="shared" si="307"/>
        <v>0</v>
      </c>
      <c r="S169" s="62">
        <f t="shared" si="308"/>
        <v>0</v>
      </c>
      <c r="T169" s="62">
        <f t="shared" si="309"/>
        <v>0</v>
      </c>
      <c r="U169" s="62">
        <f t="shared" si="310"/>
        <v>0</v>
      </c>
      <c r="V169" s="62">
        <f t="shared" si="311"/>
        <v>0</v>
      </c>
      <c r="W169" s="62">
        <f t="shared" si="312"/>
        <v>0</v>
      </c>
      <c r="X169" s="62">
        <f t="shared" si="313"/>
        <v>0</v>
      </c>
      <c r="Y169" s="41">
        <f t="shared" si="314"/>
        <v>0</v>
      </c>
      <c r="Z169" s="10"/>
      <c r="AA169" s="8"/>
      <c r="AB169" s="8"/>
      <c r="AC169" s="8"/>
      <c r="AD169" s="8"/>
      <c r="AE169" s="11"/>
      <c r="AF169" s="14"/>
      <c r="AG169" s="7"/>
      <c r="AH169" s="8"/>
      <c r="AI169" s="8"/>
      <c r="AJ169" s="8"/>
      <c r="AK169" s="8"/>
      <c r="AL169" s="8"/>
      <c r="AM169" s="8"/>
      <c r="AN169" s="8"/>
      <c r="AO169" s="8"/>
      <c r="AP169" s="11"/>
      <c r="AQ169" s="14"/>
      <c r="AR169" s="7"/>
      <c r="AS169" s="8"/>
      <c r="AT169" s="395" t="s">
        <v>74</v>
      </c>
      <c r="AU169" s="390" t="s">
        <v>85</v>
      </c>
      <c r="AV169" s="390" t="s">
        <v>91</v>
      </c>
      <c r="AW169" s="391">
        <v>0</v>
      </c>
      <c r="AX169" s="391">
        <v>0</v>
      </c>
      <c r="AY169" s="391">
        <v>0</v>
      </c>
      <c r="AZ169" s="391">
        <v>0</v>
      </c>
      <c r="BA169" s="391">
        <v>0</v>
      </c>
      <c r="BB169" s="391">
        <v>0</v>
      </c>
      <c r="BC169" s="391">
        <v>0</v>
      </c>
      <c r="BD169" s="391">
        <v>0</v>
      </c>
      <c r="BE169" s="391">
        <v>0</v>
      </c>
      <c r="BF169" s="391">
        <v>0</v>
      </c>
      <c r="BG169" s="391">
        <v>0</v>
      </c>
      <c r="BH169" s="391">
        <v>0</v>
      </c>
      <c r="BI169" s="391">
        <v>0</v>
      </c>
      <c r="BJ169" s="391">
        <v>0</v>
      </c>
      <c r="BK169" s="388">
        <f t="shared" si="248"/>
        <v>0</v>
      </c>
      <c r="BL169" s="400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09"/>
      <c r="C170" s="81" t="s">
        <v>56</v>
      </c>
      <c r="D170" s="61"/>
      <c r="E170" s="155"/>
      <c r="F170" s="61"/>
      <c r="G170" s="155"/>
      <c r="H170" s="61"/>
      <c r="I170" s="155"/>
      <c r="J170" s="61"/>
      <c r="K170" s="155"/>
      <c r="L170" s="61"/>
      <c r="M170" s="155"/>
      <c r="N170" s="61"/>
      <c r="O170" s="155"/>
      <c r="P170" s="61"/>
      <c r="Q170" s="155"/>
      <c r="R170" s="156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F170" s="14"/>
      <c r="AG170" s="7"/>
      <c r="AH170" s="8"/>
      <c r="AI170" s="8"/>
      <c r="AJ170" s="8"/>
      <c r="AK170" s="8"/>
      <c r="AL170" s="8"/>
      <c r="AM170" s="8"/>
      <c r="AN170" s="8"/>
      <c r="AO170" s="8"/>
      <c r="AP170" s="11"/>
      <c r="AQ170" s="14"/>
      <c r="AR170" s="7"/>
      <c r="AS170" s="8"/>
      <c r="AT170" s="395" t="s">
        <v>74</v>
      </c>
      <c r="AU170" s="390" t="s">
        <v>78</v>
      </c>
      <c r="AV170" s="390" t="s">
        <v>92</v>
      </c>
      <c r="AW170" s="391">
        <v>0</v>
      </c>
      <c r="AX170" s="391">
        <v>0</v>
      </c>
      <c r="AY170" s="391">
        <v>0</v>
      </c>
      <c r="AZ170" s="391">
        <v>0</v>
      </c>
      <c r="BA170" s="391">
        <v>0</v>
      </c>
      <c r="BB170" s="391">
        <v>0</v>
      </c>
      <c r="BC170" s="391">
        <v>0</v>
      </c>
      <c r="BD170" s="391">
        <v>0</v>
      </c>
      <c r="BE170" s="391">
        <v>0</v>
      </c>
      <c r="BF170" s="391">
        <v>0</v>
      </c>
      <c r="BG170" s="391">
        <v>0</v>
      </c>
      <c r="BH170" s="391">
        <v>0</v>
      </c>
      <c r="BI170" s="391">
        <v>0</v>
      </c>
      <c r="BJ170" s="391">
        <v>0</v>
      </c>
      <c r="BK170" s="388">
        <f t="shared" si="248"/>
        <v>0</v>
      </c>
      <c r="BL170" s="400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09"/>
      <c r="C171" s="81" t="s">
        <v>54</v>
      </c>
      <c r="D171" s="61"/>
      <c r="E171" s="155"/>
      <c r="F171" s="61"/>
      <c r="G171" s="155"/>
      <c r="H171" s="61"/>
      <c r="I171" s="155"/>
      <c r="J171" s="61"/>
      <c r="K171" s="155"/>
      <c r="L171" s="61"/>
      <c r="M171" s="155"/>
      <c r="N171" s="61"/>
      <c r="O171" s="155"/>
      <c r="P171" s="61"/>
      <c r="Q171" s="155"/>
      <c r="R171" s="157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F171" s="14"/>
      <c r="AG171" s="7"/>
      <c r="AH171" s="8"/>
      <c r="AI171" s="8"/>
      <c r="AJ171" s="8"/>
      <c r="AK171" s="8"/>
      <c r="AL171" s="8"/>
      <c r="AM171" s="8"/>
      <c r="AN171" s="8"/>
      <c r="AO171" s="8"/>
      <c r="AP171" s="11"/>
      <c r="AQ171" s="14"/>
      <c r="AR171" s="7"/>
      <c r="AS171" s="8"/>
      <c r="AT171" s="395" t="s">
        <v>74</v>
      </c>
      <c r="AU171" s="390" t="s">
        <v>79</v>
      </c>
      <c r="AV171" s="390" t="s">
        <v>92</v>
      </c>
      <c r="AW171" s="391">
        <v>0</v>
      </c>
      <c r="AX171" s="391">
        <v>0</v>
      </c>
      <c r="AY171" s="391">
        <v>0</v>
      </c>
      <c r="AZ171" s="391">
        <v>0</v>
      </c>
      <c r="BA171" s="391">
        <v>0</v>
      </c>
      <c r="BB171" s="391">
        <v>0</v>
      </c>
      <c r="BC171" s="391">
        <v>0</v>
      </c>
      <c r="BD171" s="391">
        <v>0</v>
      </c>
      <c r="BE171" s="391">
        <v>0</v>
      </c>
      <c r="BF171" s="391">
        <v>0</v>
      </c>
      <c r="BG171" s="391">
        <v>0</v>
      </c>
      <c r="BH171" s="391">
        <v>0</v>
      </c>
      <c r="BI171" s="391">
        <v>0</v>
      </c>
      <c r="BJ171" s="391">
        <v>0</v>
      </c>
      <c r="BK171" s="388">
        <f t="shared" si="248"/>
        <v>0</v>
      </c>
      <c r="BL171" s="400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10"/>
      <c r="C172" s="88" t="s">
        <v>0</v>
      </c>
      <c r="D172" s="65">
        <f>SUM(D163:D169,D171)</f>
        <v>0</v>
      </c>
      <c r="E172" s="67">
        <f t="shared" ref="E172:G172" si="315">SUM(E163:E169,E171)</f>
        <v>0</v>
      </c>
      <c r="F172" s="65">
        <f t="shared" si="315"/>
        <v>0</v>
      </c>
      <c r="G172" s="67">
        <f t="shared" si="315"/>
        <v>0</v>
      </c>
      <c r="H172" s="65">
        <f>SUM(H163:H169,H171)</f>
        <v>0</v>
      </c>
      <c r="I172" s="67">
        <f t="shared" ref="I172" si="316">SUM(I163:I169,I171)</f>
        <v>0</v>
      </c>
      <c r="J172" s="65">
        <f>SUM(J163:J169,J171)</f>
        <v>0</v>
      </c>
      <c r="K172" s="67">
        <f t="shared" ref="K172:M172" si="317">SUM(K163:K169,K171)</f>
        <v>0</v>
      </c>
      <c r="L172" s="65">
        <f t="shared" si="317"/>
        <v>0</v>
      </c>
      <c r="M172" s="67">
        <f t="shared" si="317"/>
        <v>0</v>
      </c>
      <c r="N172" s="65">
        <f>SUM(N163:N169,N171)</f>
        <v>0</v>
      </c>
      <c r="O172" s="67">
        <f t="shared" ref="O172:Q172" si="318">SUM(O163:O169,O171)</f>
        <v>0</v>
      </c>
      <c r="P172" s="65">
        <f t="shared" si="318"/>
        <v>0</v>
      </c>
      <c r="Q172" s="67">
        <f t="shared" si="318"/>
        <v>0</v>
      </c>
      <c r="R172" s="187">
        <f t="shared" ref="R172" si="319">SUM(R163:R169,R171)</f>
        <v>0</v>
      </c>
      <c r="S172" s="179">
        <f t="shared" ref="S172" si="320">SUM(S163:S169,S171)</f>
        <v>0</v>
      </c>
      <c r="T172" s="179">
        <f t="shared" ref="T172" si="321">SUM(T163:T169,T171)</f>
        <v>0</v>
      </c>
      <c r="U172" s="179">
        <f t="shared" ref="U172:X172" si="322">SUM(U163:U169,U171)</f>
        <v>0</v>
      </c>
      <c r="V172" s="179">
        <f t="shared" si="322"/>
        <v>0</v>
      </c>
      <c r="W172" s="179">
        <f t="shared" si="322"/>
        <v>0</v>
      </c>
      <c r="X172" s="179">
        <f t="shared" si="322"/>
        <v>0</v>
      </c>
      <c r="Y172" s="180">
        <f t="shared" si="314"/>
        <v>0</v>
      </c>
      <c r="Z172" s="17" t="e">
        <f>(Y167+Y166+Y165+Y171)/Y172*100</f>
        <v>#DIV/0!</v>
      </c>
      <c r="AA172" s="8"/>
      <c r="AB172" s="8"/>
      <c r="AC172" s="8"/>
      <c r="AD172" s="8"/>
      <c r="AE172" s="11"/>
      <c r="AF172" s="12"/>
      <c r="AG172" s="7"/>
      <c r="AH172" s="8"/>
      <c r="AI172" s="8"/>
      <c r="AJ172" s="8"/>
      <c r="AK172" s="8"/>
      <c r="AL172" s="8"/>
      <c r="AM172" s="8"/>
      <c r="AN172" s="8"/>
      <c r="AO172" s="8"/>
      <c r="AP172" s="11"/>
      <c r="AQ172" s="12"/>
      <c r="AR172" s="7"/>
      <c r="AS172" s="8"/>
      <c r="AT172" s="395" t="s">
        <v>74</v>
      </c>
      <c r="AU172" s="390" t="s">
        <v>77</v>
      </c>
      <c r="AV172" s="390" t="s">
        <v>92</v>
      </c>
      <c r="AW172" s="391">
        <v>0</v>
      </c>
      <c r="AX172" s="391">
        <v>0</v>
      </c>
      <c r="AY172" s="391">
        <v>0</v>
      </c>
      <c r="AZ172" s="391">
        <v>0</v>
      </c>
      <c r="BA172" s="391">
        <v>0</v>
      </c>
      <c r="BB172" s="391">
        <v>0</v>
      </c>
      <c r="BC172" s="391">
        <v>0</v>
      </c>
      <c r="BD172" s="391">
        <v>0</v>
      </c>
      <c r="BE172" s="391">
        <v>0</v>
      </c>
      <c r="BF172" s="391">
        <v>0</v>
      </c>
      <c r="BG172" s="391">
        <v>0</v>
      </c>
      <c r="BH172" s="391">
        <v>0</v>
      </c>
      <c r="BI172" s="391">
        <v>0</v>
      </c>
      <c r="BJ172" s="391">
        <v>0</v>
      </c>
      <c r="BK172" s="388">
        <f t="shared" si="248"/>
        <v>0</v>
      </c>
      <c r="BL172" s="400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408" t="s">
        <v>53</v>
      </c>
      <c r="C173" s="166" t="s">
        <v>57</v>
      </c>
      <c r="D173" s="167">
        <v>30</v>
      </c>
      <c r="E173" s="170">
        <v>30</v>
      </c>
      <c r="F173" s="167">
        <v>30</v>
      </c>
      <c r="G173" s="170">
        <v>30</v>
      </c>
      <c r="H173" s="167">
        <v>30</v>
      </c>
      <c r="I173" s="170">
        <v>30</v>
      </c>
      <c r="J173" s="167">
        <v>30</v>
      </c>
      <c r="K173" s="170">
        <v>30</v>
      </c>
      <c r="L173" s="167">
        <v>30</v>
      </c>
      <c r="M173" s="170">
        <v>30</v>
      </c>
      <c r="N173" s="167">
        <v>30</v>
      </c>
      <c r="O173" s="170">
        <v>30</v>
      </c>
      <c r="P173" s="167">
        <v>30</v>
      </c>
      <c r="Q173" s="170">
        <v>30</v>
      </c>
      <c r="R173" s="186">
        <v>60</v>
      </c>
      <c r="S173" s="74">
        <v>60</v>
      </c>
      <c r="T173" s="74">
        <v>60</v>
      </c>
      <c r="U173" s="168">
        <v>30</v>
      </c>
      <c r="V173" s="74">
        <v>60</v>
      </c>
      <c r="W173" s="74">
        <v>60</v>
      </c>
      <c r="X173" s="168">
        <v>30</v>
      </c>
      <c r="Y173" s="87"/>
      <c r="Z173" s="17"/>
      <c r="AA173" s="8"/>
      <c r="AB173" s="8"/>
      <c r="AC173" s="8"/>
      <c r="AD173" s="8"/>
      <c r="AE173" s="11"/>
      <c r="AF173" s="12"/>
      <c r="AG173" s="7"/>
      <c r="AH173" s="8"/>
      <c r="AI173" s="8"/>
      <c r="AJ173" s="8"/>
      <c r="AK173" s="8"/>
      <c r="AL173" s="8"/>
      <c r="AM173" s="8"/>
      <c r="AN173" s="8"/>
      <c r="AO173" s="8"/>
      <c r="AP173" s="11"/>
      <c r="AQ173" s="12"/>
      <c r="AR173" s="7"/>
      <c r="AS173" s="8"/>
      <c r="AT173" s="395" t="s">
        <v>74</v>
      </c>
      <c r="AU173" s="390" t="s">
        <v>19</v>
      </c>
      <c r="AV173" s="390" t="s">
        <v>92</v>
      </c>
      <c r="AW173" s="391">
        <v>0</v>
      </c>
      <c r="AX173" s="391">
        <v>0</v>
      </c>
      <c r="AY173" s="391">
        <v>0</v>
      </c>
      <c r="AZ173" s="391">
        <v>0</v>
      </c>
      <c r="BA173" s="391">
        <v>0</v>
      </c>
      <c r="BB173" s="391">
        <v>0</v>
      </c>
      <c r="BC173" s="391">
        <v>0</v>
      </c>
      <c r="BD173" s="391">
        <v>0</v>
      </c>
      <c r="BE173" s="391">
        <v>0</v>
      </c>
      <c r="BF173" s="391">
        <v>0</v>
      </c>
      <c r="BG173" s="391">
        <v>0</v>
      </c>
      <c r="BH173" s="391">
        <v>0</v>
      </c>
      <c r="BI173" s="391">
        <v>0</v>
      </c>
      <c r="BJ173" s="391">
        <v>0</v>
      </c>
      <c r="BK173" s="388">
        <f t="shared" si="248"/>
        <v>0</v>
      </c>
      <c r="BL173" s="400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09"/>
      <c r="C174" s="81" t="s">
        <v>6</v>
      </c>
      <c r="D174" s="61"/>
      <c r="E174" s="155"/>
      <c r="F174" s="61"/>
      <c r="G174" s="155"/>
      <c r="H174" s="61"/>
      <c r="I174" s="155"/>
      <c r="J174" s="61"/>
      <c r="K174" s="155"/>
      <c r="L174" s="61"/>
      <c r="M174" s="155"/>
      <c r="N174" s="61"/>
      <c r="O174" s="155"/>
      <c r="P174" s="61"/>
      <c r="Q174" s="155"/>
      <c r="R174" s="156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12"/>
      <c r="AG174" s="7"/>
      <c r="AH174" s="8"/>
      <c r="AI174" s="8"/>
      <c r="AJ174" s="8"/>
      <c r="AK174" s="8"/>
      <c r="AL174" s="8"/>
      <c r="AM174" s="8"/>
      <c r="AN174" s="8"/>
      <c r="AO174" s="8"/>
      <c r="AP174" s="11"/>
      <c r="AQ174" s="12"/>
      <c r="AR174" s="7"/>
      <c r="AS174" s="8"/>
      <c r="AT174" s="395" t="s">
        <v>74</v>
      </c>
      <c r="AU174" s="390" t="s">
        <v>85</v>
      </c>
      <c r="AV174" s="390" t="s">
        <v>92</v>
      </c>
      <c r="AW174" s="391">
        <v>0</v>
      </c>
      <c r="AX174" s="391">
        <v>0</v>
      </c>
      <c r="AY174" s="391">
        <v>0</v>
      </c>
      <c r="AZ174" s="391">
        <v>0</v>
      </c>
      <c r="BA174" s="391">
        <v>0</v>
      </c>
      <c r="BB174" s="391">
        <v>0</v>
      </c>
      <c r="BC174" s="391">
        <v>0</v>
      </c>
      <c r="BD174" s="391">
        <v>0</v>
      </c>
      <c r="BE174" s="391">
        <v>0</v>
      </c>
      <c r="BF174" s="391">
        <v>0</v>
      </c>
      <c r="BG174" s="391">
        <v>0</v>
      </c>
      <c r="BH174" s="391">
        <v>0</v>
      </c>
      <c r="BI174" s="391">
        <v>0</v>
      </c>
      <c r="BJ174" s="391">
        <v>0</v>
      </c>
      <c r="BK174" s="388">
        <f t="shared" si="248"/>
        <v>0</v>
      </c>
      <c r="BL174" s="400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09"/>
      <c r="C175" s="81" t="s">
        <v>7</v>
      </c>
      <c r="D175" s="61"/>
      <c r="E175" s="155"/>
      <c r="F175" s="61"/>
      <c r="G175" s="155"/>
      <c r="H175" s="61"/>
      <c r="I175" s="155"/>
      <c r="J175" s="61"/>
      <c r="K175" s="155"/>
      <c r="L175" s="61"/>
      <c r="M175" s="155"/>
      <c r="N175" s="61"/>
      <c r="O175" s="155"/>
      <c r="P175" s="61"/>
      <c r="Q175" s="155"/>
      <c r="R175" s="156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12"/>
      <c r="AG175" s="7"/>
      <c r="AH175" s="8"/>
      <c r="AI175" s="8"/>
      <c r="AJ175" s="8"/>
      <c r="AK175" s="8"/>
      <c r="AL175" s="8"/>
      <c r="AM175" s="8"/>
      <c r="AN175" s="8"/>
      <c r="AO175" s="8"/>
      <c r="AP175" s="11"/>
      <c r="AQ175" s="12"/>
      <c r="AR175" s="7"/>
      <c r="AS175" s="8"/>
      <c r="AT175" s="395" t="s">
        <v>74</v>
      </c>
      <c r="AU175" s="390" t="s">
        <v>78</v>
      </c>
      <c r="AV175" s="390" t="s">
        <v>93</v>
      </c>
      <c r="AW175" s="391">
        <v>0</v>
      </c>
      <c r="AX175" s="391">
        <v>0</v>
      </c>
      <c r="AY175" s="391">
        <v>0</v>
      </c>
      <c r="AZ175" s="391">
        <v>0</v>
      </c>
      <c r="BA175" s="391">
        <v>0</v>
      </c>
      <c r="BB175" s="391">
        <v>0</v>
      </c>
      <c r="BC175" s="391">
        <v>0</v>
      </c>
      <c r="BD175" s="391">
        <v>0</v>
      </c>
      <c r="BE175" s="391">
        <v>0</v>
      </c>
      <c r="BF175" s="391">
        <v>0</v>
      </c>
      <c r="BG175" s="391">
        <v>0</v>
      </c>
      <c r="BH175" s="391">
        <v>0</v>
      </c>
      <c r="BI175" s="391">
        <v>0</v>
      </c>
      <c r="BJ175" s="391">
        <v>0</v>
      </c>
      <c r="BK175" s="388">
        <f t="shared" si="248"/>
        <v>0</v>
      </c>
      <c r="BL175" s="400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09"/>
      <c r="C176" s="81" t="s">
        <v>8</v>
      </c>
      <c r="D176" s="61"/>
      <c r="E176" s="155"/>
      <c r="F176" s="61"/>
      <c r="G176" s="155"/>
      <c r="H176" s="61"/>
      <c r="I176" s="155"/>
      <c r="J176" s="61"/>
      <c r="K176" s="155"/>
      <c r="L176" s="61"/>
      <c r="M176" s="155"/>
      <c r="N176" s="61"/>
      <c r="O176" s="155"/>
      <c r="P176" s="61"/>
      <c r="Q176" s="155"/>
      <c r="R176" s="156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12"/>
      <c r="AG176" s="7"/>
      <c r="AH176" s="8"/>
      <c r="AI176" s="8"/>
      <c r="AJ176" s="8"/>
      <c r="AK176" s="8"/>
      <c r="AL176" s="8"/>
      <c r="AM176" s="8"/>
      <c r="AN176" s="8"/>
      <c r="AO176" s="8"/>
      <c r="AP176" s="11"/>
      <c r="AQ176" s="12"/>
      <c r="AR176" s="7"/>
      <c r="AS176" s="8"/>
      <c r="AT176" s="395" t="s">
        <v>74</v>
      </c>
      <c r="AU176" s="390" t="s">
        <v>79</v>
      </c>
      <c r="AV176" s="390" t="s">
        <v>93</v>
      </c>
      <c r="AW176" s="391">
        <v>0</v>
      </c>
      <c r="AX176" s="391">
        <v>0</v>
      </c>
      <c r="AY176" s="391">
        <v>0</v>
      </c>
      <c r="AZ176" s="391">
        <v>0</v>
      </c>
      <c r="BA176" s="391">
        <v>0</v>
      </c>
      <c r="BB176" s="391">
        <v>0</v>
      </c>
      <c r="BC176" s="391">
        <v>0</v>
      </c>
      <c r="BD176" s="391">
        <v>0</v>
      </c>
      <c r="BE176" s="391">
        <v>0</v>
      </c>
      <c r="BF176" s="391">
        <v>0</v>
      </c>
      <c r="BG176" s="391">
        <v>0</v>
      </c>
      <c r="BH176" s="391">
        <v>0</v>
      </c>
      <c r="BI176" s="391">
        <v>0</v>
      </c>
      <c r="BJ176" s="391">
        <v>0</v>
      </c>
      <c r="BK176" s="388">
        <f t="shared" si="248"/>
        <v>0</v>
      </c>
      <c r="BL176" s="400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09"/>
      <c r="C177" s="81" t="s">
        <v>9</v>
      </c>
      <c r="D177" s="61"/>
      <c r="E177" s="155"/>
      <c r="F177" s="61"/>
      <c r="G177" s="155"/>
      <c r="H177" s="61"/>
      <c r="I177" s="155"/>
      <c r="J177" s="61"/>
      <c r="K177" s="155"/>
      <c r="L177" s="61"/>
      <c r="M177" s="155"/>
      <c r="N177" s="61"/>
      <c r="O177" s="155"/>
      <c r="P177" s="61"/>
      <c r="Q177" s="155"/>
      <c r="R177" s="156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12"/>
      <c r="AG177" s="7"/>
      <c r="AH177" s="8"/>
      <c r="AI177" s="8"/>
      <c r="AJ177" s="8"/>
      <c r="AK177" s="8"/>
      <c r="AL177" s="8"/>
      <c r="AM177" s="8"/>
      <c r="AN177" s="8"/>
      <c r="AO177" s="8"/>
      <c r="AP177" s="11"/>
      <c r="AQ177" s="12"/>
      <c r="AR177" s="7"/>
      <c r="AS177" s="8"/>
      <c r="AT177" s="395" t="s">
        <v>74</v>
      </c>
      <c r="AU177" s="390" t="s">
        <v>77</v>
      </c>
      <c r="AV177" s="390" t="s">
        <v>93</v>
      </c>
      <c r="AW177" s="391">
        <v>0</v>
      </c>
      <c r="AX177" s="391">
        <v>0</v>
      </c>
      <c r="AY177" s="391">
        <v>0</v>
      </c>
      <c r="AZ177" s="391">
        <v>0</v>
      </c>
      <c r="BA177" s="391">
        <v>0</v>
      </c>
      <c r="BB177" s="391">
        <v>0</v>
      </c>
      <c r="BC177" s="391">
        <v>0</v>
      </c>
      <c r="BD177" s="391">
        <v>0</v>
      </c>
      <c r="BE177" s="391">
        <v>0</v>
      </c>
      <c r="BF177" s="391">
        <v>0</v>
      </c>
      <c r="BG177" s="391">
        <v>0</v>
      </c>
      <c r="BH177" s="391">
        <v>0</v>
      </c>
      <c r="BI177" s="391">
        <v>0</v>
      </c>
      <c r="BJ177" s="391">
        <v>0</v>
      </c>
      <c r="BK177" s="388">
        <f t="shared" si="248"/>
        <v>0</v>
      </c>
      <c r="BL177" s="400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09"/>
      <c r="C178" s="82" t="s">
        <v>10</v>
      </c>
      <c r="D178" s="61"/>
      <c r="E178" s="155"/>
      <c r="F178" s="61"/>
      <c r="G178" s="155"/>
      <c r="H178" s="61"/>
      <c r="I178" s="155"/>
      <c r="J178" s="61"/>
      <c r="K178" s="155"/>
      <c r="L178" s="61"/>
      <c r="M178" s="155"/>
      <c r="N178" s="61"/>
      <c r="O178" s="155"/>
      <c r="P178" s="61"/>
      <c r="Q178" s="155"/>
      <c r="R178" s="156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12"/>
      <c r="AG178" s="7"/>
      <c r="AH178" s="8"/>
      <c r="AI178" s="8"/>
      <c r="AJ178" s="8"/>
      <c r="AK178" s="8"/>
      <c r="AL178" s="8"/>
      <c r="AM178" s="8"/>
      <c r="AN178" s="8"/>
      <c r="AO178" s="8"/>
      <c r="AP178" s="11"/>
      <c r="AQ178" s="12"/>
      <c r="AR178" s="7"/>
      <c r="AS178" s="8"/>
      <c r="AT178" s="395" t="s">
        <v>74</v>
      </c>
      <c r="AU178" s="390" t="s">
        <v>19</v>
      </c>
      <c r="AV178" s="390" t="s">
        <v>93</v>
      </c>
      <c r="AW178" s="391">
        <v>0</v>
      </c>
      <c r="AX178" s="391">
        <v>0</v>
      </c>
      <c r="AY178" s="391">
        <v>0</v>
      </c>
      <c r="AZ178" s="391">
        <v>0</v>
      </c>
      <c r="BA178" s="391">
        <v>0</v>
      </c>
      <c r="BB178" s="391">
        <v>0</v>
      </c>
      <c r="BC178" s="391">
        <v>0</v>
      </c>
      <c r="BD178" s="391">
        <v>0</v>
      </c>
      <c r="BE178" s="391">
        <v>0</v>
      </c>
      <c r="BF178" s="391">
        <v>0</v>
      </c>
      <c r="BG178" s="391">
        <v>0</v>
      </c>
      <c r="BH178" s="391">
        <v>0</v>
      </c>
      <c r="BI178" s="391">
        <v>0</v>
      </c>
      <c r="BJ178" s="391">
        <v>0</v>
      </c>
      <c r="BK178" s="388">
        <f t="shared" si="248"/>
        <v>0</v>
      </c>
      <c r="BL178" s="400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09"/>
      <c r="C179" s="81" t="s">
        <v>25</v>
      </c>
      <c r="D179" s="61"/>
      <c r="E179" s="155"/>
      <c r="F179" s="61"/>
      <c r="G179" s="155"/>
      <c r="H179" s="61"/>
      <c r="I179" s="155"/>
      <c r="J179" s="61"/>
      <c r="K179" s="155"/>
      <c r="L179" s="61"/>
      <c r="M179" s="155"/>
      <c r="N179" s="61"/>
      <c r="O179" s="155"/>
      <c r="P179" s="61"/>
      <c r="Q179" s="155"/>
      <c r="R179" s="156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12"/>
      <c r="AG179" s="7"/>
      <c r="AH179" s="8"/>
      <c r="AI179" s="8"/>
      <c r="AJ179" s="8"/>
      <c r="AK179" s="8"/>
      <c r="AL179" s="8"/>
      <c r="AM179" s="8"/>
      <c r="AN179" s="8"/>
      <c r="AO179" s="8"/>
      <c r="AP179" s="11"/>
      <c r="AQ179" s="12"/>
      <c r="AR179" s="7"/>
      <c r="AS179" s="8"/>
      <c r="AT179" s="395" t="s">
        <v>74</v>
      </c>
      <c r="AU179" s="390" t="s">
        <v>85</v>
      </c>
      <c r="AV179" s="390" t="s">
        <v>93</v>
      </c>
      <c r="AW179" s="391">
        <v>0</v>
      </c>
      <c r="AX179" s="391">
        <v>0</v>
      </c>
      <c r="AY179" s="391">
        <v>0</v>
      </c>
      <c r="AZ179" s="391">
        <v>0</v>
      </c>
      <c r="BA179" s="391">
        <v>0</v>
      </c>
      <c r="BB179" s="391">
        <v>0</v>
      </c>
      <c r="BC179" s="391">
        <v>0</v>
      </c>
      <c r="BD179" s="391">
        <v>0</v>
      </c>
      <c r="BE179" s="391">
        <v>0</v>
      </c>
      <c r="BF179" s="391">
        <v>0</v>
      </c>
      <c r="BG179" s="391">
        <v>0</v>
      </c>
      <c r="BH179" s="391">
        <v>0</v>
      </c>
      <c r="BI179" s="391">
        <v>0</v>
      </c>
      <c r="BJ179" s="391">
        <v>0</v>
      </c>
      <c r="BK179" s="388">
        <f t="shared" si="248"/>
        <v>0</v>
      </c>
      <c r="BL179" s="400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09"/>
      <c r="C180" s="81" t="s">
        <v>26</v>
      </c>
      <c r="D180" s="61"/>
      <c r="E180" s="155"/>
      <c r="F180" s="61"/>
      <c r="G180" s="155"/>
      <c r="H180" s="61"/>
      <c r="I180" s="155"/>
      <c r="J180" s="61"/>
      <c r="K180" s="155"/>
      <c r="L180" s="61"/>
      <c r="M180" s="155"/>
      <c r="N180" s="61"/>
      <c r="O180" s="155"/>
      <c r="P180" s="61"/>
      <c r="Q180" s="155"/>
      <c r="R180" s="156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12"/>
      <c r="AG180" s="7"/>
      <c r="AH180" s="8"/>
      <c r="AI180" s="8"/>
      <c r="AJ180" s="8"/>
      <c r="AK180" s="8"/>
      <c r="AL180" s="8"/>
      <c r="AM180" s="8"/>
      <c r="AN180" s="8"/>
      <c r="AO180" s="8"/>
      <c r="AP180" s="11"/>
      <c r="AQ180" s="12"/>
      <c r="AR180" s="7"/>
      <c r="AS180" s="8"/>
      <c r="AT180" s="395" t="s">
        <v>74</v>
      </c>
      <c r="AU180" s="390" t="s">
        <v>78</v>
      </c>
      <c r="AV180" s="390" t="s">
        <v>94</v>
      </c>
      <c r="AW180" s="391">
        <v>0</v>
      </c>
      <c r="AX180" s="391">
        <v>0</v>
      </c>
      <c r="AY180" s="391">
        <v>0</v>
      </c>
      <c r="AZ180" s="391">
        <v>0</v>
      </c>
      <c r="BA180" s="391">
        <v>0</v>
      </c>
      <c r="BB180" s="391">
        <v>0</v>
      </c>
      <c r="BC180" s="391">
        <v>0</v>
      </c>
      <c r="BD180" s="391">
        <v>0</v>
      </c>
      <c r="BE180" s="391">
        <v>0</v>
      </c>
      <c r="BF180" s="391">
        <v>0</v>
      </c>
      <c r="BG180" s="391">
        <v>0</v>
      </c>
      <c r="BH180" s="391">
        <v>0</v>
      </c>
      <c r="BI180" s="391">
        <v>0</v>
      </c>
      <c r="BJ180" s="391">
        <v>0</v>
      </c>
      <c r="BK180" s="388">
        <f t="shared" si="248"/>
        <v>0</v>
      </c>
      <c r="BL180" s="400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09"/>
      <c r="C181" s="81" t="s">
        <v>56</v>
      </c>
      <c r="D181" s="61"/>
      <c r="E181" s="155"/>
      <c r="F181" s="61"/>
      <c r="G181" s="155"/>
      <c r="H181" s="61"/>
      <c r="I181" s="155"/>
      <c r="J181" s="61"/>
      <c r="K181" s="155"/>
      <c r="L181" s="61"/>
      <c r="M181" s="155"/>
      <c r="N181" s="61"/>
      <c r="O181" s="155"/>
      <c r="P181" s="61"/>
      <c r="Q181" s="155"/>
      <c r="R181" s="156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12"/>
      <c r="AG181" s="7"/>
      <c r="AH181" s="8"/>
      <c r="AI181" s="8"/>
      <c r="AJ181" s="8"/>
      <c r="AK181" s="8"/>
      <c r="AL181" s="8"/>
      <c r="AM181" s="8"/>
      <c r="AN181" s="8"/>
      <c r="AO181" s="8"/>
      <c r="AP181" s="11"/>
      <c r="AQ181" s="12"/>
      <c r="AR181" s="7"/>
      <c r="AS181" s="8"/>
      <c r="AT181" s="395" t="s">
        <v>74</v>
      </c>
      <c r="AU181" s="390" t="s">
        <v>79</v>
      </c>
      <c r="AV181" s="390" t="s">
        <v>94</v>
      </c>
      <c r="AW181" s="391">
        <v>0</v>
      </c>
      <c r="AX181" s="391">
        <v>0</v>
      </c>
      <c r="AY181" s="391">
        <v>0</v>
      </c>
      <c r="AZ181" s="391">
        <v>0</v>
      </c>
      <c r="BA181" s="391">
        <v>0</v>
      </c>
      <c r="BB181" s="391">
        <v>0</v>
      </c>
      <c r="BC181" s="391">
        <v>0</v>
      </c>
      <c r="BD181" s="391">
        <v>0</v>
      </c>
      <c r="BE181" s="391">
        <v>0</v>
      </c>
      <c r="BF181" s="391">
        <v>0</v>
      </c>
      <c r="BG181" s="391">
        <v>0</v>
      </c>
      <c r="BH181" s="391">
        <v>0</v>
      </c>
      <c r="BI181" s="391">
        <v>0</v>
      </c>
      <c r="BJ181" s="391">
        <v>0</v>
      </c>
      <c r="BK181" s="388">
        <f t="shared" si="248"/>
        <v>0</v>
      </c>
      <c r="BL181" s="400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09"/>
      <c r="C182" s="81" t="s">
        <v>54</v>
      </c>
      <c r="D182" s="61"/>
      <c r="E182" s="155"/>
      <c r="F182" s="61"/>
      <c r="G182" s="155"/>
      <c r="H182" s="61"/>
      <c r="I182" s="155"/>
      <c r="J182" s="61"/>
      <c r="K182" s="155"/>
      <c r="L182" s="61"/>
      <c r="M182" s="155"/>
      <c r="N182" s="61"/>
      <c r="O182" s="155"/>
      <c r="P182" s="61"/>
      <c r="Q182" s="155"/>
      <c r="R182" s="157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12"/>
      <c r="AG182" s="7"/>
      <c r="AH182" s="8"/>
      <c r="AI182" s="8"/>
      <c r="AJ182" s="8"/>
      <c r="AK182" s="8"/>
      <c r="AL182" s="8"/>
      <c r="AM182" s="8"/>
      <c r="AN182" s="8"/>
      <c r="AO182" s="8"/>
      <c r="AP182" s="11"/>
      <c r="AQ182" s="12"/>
      <c r="AR182" s="7"/>
      <c r="AS182" s="8"/>
      <c r="AT182" s="395" t="s">
        <v>74</v>
      </c>
      <c r="AU182" s="390" t="s">
        <v>77</v>
      </c>
      <c r="AV182" s="390" t="s">
        <v>94</v>
      </c>
      <c r="AW182" s="391">
        <v>0</v>
      </c>
      <c r="AX182" s="391">
        <v>0</v>
      </c>
      <c r="AY182" s="391">
        <v>0</v>
      </c>
      <c r="AZ182" s="391">
        <v>0</v>
      </c>
      <c r="BA182" s="391">
        <v>0</v>
      </c>
      <c r="BB182" s="391">
        <v>0</v>
      </c>
      <c r="BC182" s="391">
        <v>0</v>
      </c>
      <c r="BD182" s="391">
        <v>0</v>
      </c>
      <c r="BE182" s="391">
        <v>0</v>
      </c>
      <c r="BF182" s="391">
        <v>0</v>
      </c>
      <c r="BG182" s="391">
        <v>0</v>
      </c>
      <c r="BH182" s="391">
        <v>0</v>
      </c>
      <c r="BI182" s="391">
        <v>0</v>
      </c>
      <c r="BJ182" s="391">
        <v>0</v>
      </c>
      <c r="BK182" s="388">
        <f t="shared" si="248"/>
        <v>0</v>
      </c>
      <c r="BL182" s="400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10"/>
      <c r="C183" s="88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58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12"/>
      <c r="AG183" s="7"/>
      <c r="AH183" s="8"/>
      <c r="AI183" s="8"/>
      <c r="AJ183" s="8"/>
      <c r="AK183" s="8"/>
      <c r="AL183" s="8"/>
      <c r="AM183" s="8"/>
      <c r="AN183" s="8"/>
      <c r="AO183" s="8"/>
      <c r="AP183" s="11"/>
      <c r="AQ183" s="12"/>
      <c r="AR183" s="7"/>
      <c r="AS183" s="8"/>
      <c r="AT183" s="395" t="s">
        <v>74</v>
      </c>
      <c r="AU183" s="390" t="s">
        <v>19</v>
      </c>
      <c r="AV183" s="390" t="s">
        <v>94</v>
      </c>
      <c r="AW183" s="391">
        <v>0</v>
      </c>
      <c r="AX183" s="391">
        <v>0</v>
      </c>
      <c r="AY183" s="391">
        <v>0</v>
      </c>
      <c r="AZ183" s="391">
        <v>0</v>
      </c>
      <c r="BA183" s="391">
        <v>0</v>
      </c>
      <c r="BB183" s="391">
        <v>0</v>
      </c>
      <c r="BC183" s="391">
        <v>0</v>
      </c>
      <c r="BD183" s="391">
        <v>0</v>
      </c>
      <c r="BE183" s="391">
        <v>0</v>
      </c>
      <c r="BF183" s="391">
        <v>0</v>
      </c>
      <c r="BG183" s="391">
        <v>0</v>
      </c>
      <c r="BH183" s="391">
        <v>0</v>
      </c>
      <c r="BI183" s="391">
        <v>0</v>
      </c>
      <c r="BJ183" s="391">
        <v>0</v>
      </c>
      <c r="BK183" s="388">
        <f t="shared" si="248"/>
        <v>0</v>
      </c>
      <c r="BL183" s="400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11" t="s">
        <v>41</v>
      </c>
      <c r="C184" s="412"/>
      <c r="D184" s="78">
        <f>D172+D161+D150+D183</f>
        <v>73</v>
      </c>
      <c r="E184" s="80">
        <f t="shared" ref="E184:G184" si="339">E172+E161+E150+E183</f>
        <v>154</v>
      </c>
      <c r="F184" s="78">
        <f t="shared" si="339"/>
        <v>162</v>
      </c>
      <c r="G184" s="80">
        <f t="shared" si="339"/>
        <v>221</v>
      </c>
      <c r="H184" s="78">
        <f>H172+H161+H150+H183</f>
        <v>207</v>
      </c>
      <c r="I184" s="80">
        <f t="shared" ref="I184" si="340">I172+I161+I150+I183</f>
        <v>172</v>
      </c>
      <c r="J184" s="78">
        <f>J172+J161+J150+J183</f>
        <v>0</v>
      </c>
      <c r="K184" s="80">
        <f t="shared" ref="K184:M184" si="341">K172+K161+K150+K183</f>
        <v>161</v>
      </c>
      <c r="L184" s="78">
        <f t="shared" si="341"/>
        <v>131</v>
      </c>
      <c r="M184" s="80">
        <f t="shared" si="341"/>
        <v>121</v>
      </c>
      <c r="N184" s="78">
        <f>N172+N161+N150+N183</f>
        <v>123</v>
      </c>
      <c r="O184" s="80">
        <f t="shared" ref="O184:Q184" si="342">O172+O161+O150+O183</f>
        <v>111</v>
      </c>
      <c r="P184" s="78">
        <f t="shared" si="342"/>
        <v>104</v>
      </c>
      <c r="Q184" s="80">
        <f t="shared" si="342"/>
        <v>0</v>
      </c>
      <c r="R184" s="161">
        <f t="shared" ref="R184:X184" si="343">R172+R161+R150+R183</f>
        <v>227</v>
      </c>
      <c r="S184" s="79">
        <f t="shared" si="343"/>
        <v>383</v>
      </c>
      <c r="T184" s="79">
        <f t="shared" si="343"/>
        <v>379</v>
      </c>
      <c r="U184" s="79">
        <f t="shared" si="343"/>
        <v>161</v>
      </c>
      <c r="V184" s="79">
        <f t="shared" si="343"/>
        <v>252</v>
      </c>
      <c r="W184" s="79">
        <f t="shared" si="343"/>
        <v>234</v>
      </c>
      <c r="X184" s="79">
        <f t="shared" si="343"/>
        <v>104</v>
      </c>
      <c r="Y184" s="47">
        <f t="shared" si="330"/>
        <v>1740</v>
      </c>
      <c r="Z184" s="21">
        <f>(Y167+Y166+Y165+Y156+Y155+Y154+Y145+Y144+Y143+Y176+Y177+Y178+Y149+Y160+Y171+Y182)/Y184*100</f>
        <v>14.885057471264368</v>
      </c>
      <c r="AA184" s="8"/>
      <c r="AB184" s="8"/>
      <c r="AC184" s="8"/>
      <c r="AD184" s="8"/>
      <c r="AE184" s="11"/>
      <c r="AF184" s="14"/>
      <c r="AG184" s="7"/>
      <c r="AH184" s="8"/>
      <c r="AI184" s="8"/>
      <c r="AJ184" s="8"/>
      <c r="AK184" s="8"/>
      <c r="AL184" s="8"/>
      <c r="AM184" s="8"/>
      <c r="AN184" s="8"/>
      <c r="AO184" s="8"/>
      <c r="AP184" s="11"/>
      <c r="AQ184" s="14"/>
      <c r="AR184" s="7"/>
      <c r="AS184" s="8"/>
      <c r="AT184" s="395" t="s">
        <v>74</v>
      </c>
      <c r="AU184" s="390" t="s">
        <v>85</v>
      </c>
      <c r="AV184" s="390" t="s">
        <v>94</v>
      </c>
      <c r="AW184" s="391">
        <v>0</v>
      </c>
      <c r="AX184" s="391">
        <v>0</v>
      </c>
      <c r="AY184" s="391">
        <v>0</v>
      </c>
      <c r="AZ184" s="391">
        <v>0</v>
      </c>
      <c r="BA184" s="391">
        <v>0</v>
      </c>
      <c r="BB184" s="391">
        <v>0</v>
      </c>
      <c r="BC184" s="391">
        <v>0</v>
      </c>
      <c r="BD184" s="391">
        <v>0</v>
      </c>
      <c r="BE184" s="391">
        <v>0</v>
      </c>
      <c r="BF184" s="391">
        <v>0</v>
      </c>
      <c r="BG184" s="391">
        <v>0</v>
      </c>
      <c r="BH184" s="391">
        <v>0</v>
      </c>
      <c r="BI184" s="391">
        <v>0</v>
      </c>
      <c r="BJ184" s="391">
        <v>0</v>
      </c>
      <c r="BK184" s="388">
        <f t="shared" si="248"/>
        <v>0</v>
      </c>
      <c r="BL184" s="400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06" t="s">
        <v>38</v>
      </c>
      <c r="B185" s="407"/>
      <c r="C185" s="407"/>
      <c r="D185" s="175">
        <f t="shared" ref="D185:I185" si="344">D184+D139+D94+D49</f>
        <v>213</v>
      </c>
      <c r="E185" s="177">
        <f t="shared" si="344"/>
        <v>396</v>
      </c>
      <c r="F185" s="175">
        <f t="shared" si="344"/>
        <v>369</v>
      </c>
      <c r="G185" s="177">
        <f t="shared" si="344"/>
        <v>518</v>
      </c>
      <c r="H185" s="175">
        <f t="shared" si="344"/>
        <v>487</v>
      </c>
      <c r="I185" s="177">
        <f t="shared" si="344"/>
        <v>459</v>
      </c>
      <c r="J185" s="175">
        <f t="shared" ref="J185:Q185" si="345">J184+J139+J94+J49</f>
        <v>0</v>
      </c>
      <c r="K185" s="177">
        <f t="shared" si="345"/>
        <v>429</v>
      </c>
      <c r="L185" s="175">
        <f t="shared" si="345"/>
        <v>400</v>
      </c>
      <c r="M185" s="177">
        <f t="shared" si="345"/>
        <v>375</v>
      </c>
      <c r="N185" s="175">
        <f t="shared" si="345"/>
        <v>389</v>
      </c>
      <c r="O185" s="177">
        <f t="shared" si="345"/>
        <v>361</v>
      </c>
      <c r="P185" s="175">
        <f t="shared" si="345"/>
        <v>406</v>
      </c>
      <c r="Q185" s="177">
        <f t="shared" si="345"/>
        <v>0</v>
      </c>
      <c r="R185" s="178">
        <f t="shared" ref="R185:T185" si="346">R184+R139+R94+R49</f>
        <v>609</v>
      </c>
      <c r="S185" s="176">
        <f t="shared" si="346"/>
        <v>887</v>
      </c>
      <c r="T185" s="176">
        <f t="shared" si="346"/>
        <v>946</v>
      </c>
      <c r="U185" s="176">
        <f t="shared" ref="U185:X185" si="347">U184+U139+U94+U49</f>
        <v>429</v>
      </c>
      <c r="V185" s="176">
        <f t="shared" si="347"/>
        <v>775</v>
      </c>
      <c r="W185" s="176">
        <f t="shared" si="347"/>
        <v>750</v>
      </c>
      <c r="X185" s="176">
        <f t="shared" si="347"/>
        <v>406</v>
      </c>
      <c r="Y185" s="185">
        <f t="shared" ref="Y185" si="348">Y184+Y139+Y94+Y49</f>
        <v>4802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10.224906289046229</v>
      </c>
      <c r="AC185" s="8"/>
      <c r="AD185" s="8"/>
      <c r="AT185" s="395" t="s">
        <v>74</v>
      </c>
      <c r="AU185" s="390" t="s">
        <v>78</v>
      </c>
      <c r="AV185" s="390" t="s">
        <v>95</v>
      </c>
      <c r="AW185" s="391">
        <v>0</v>
      </c>
      <c r="AX185" s="391">
        <v>0</v>
      </c>
      <c r="AY185" s="391">
        <v>0</v>
      </c>
      <c r="AZ185" s="391">
        <v>0</v>
      </c>
      <c r="BA185" s="391">
        <v>0</v>
      </c>
      <c r="BB185" s="391">
        <v>0</v>
      </c>
      <c r="BC185" s="391">
        <v>0</v>
      </c>
      <c r="BD185" s="391">
        <v>0</v>
      </c>
      <c r="BE185" s="391">
        <v>0</v>
      </c>
      <c r="BF185" s="391">
        <v>0</v>
      </c>
      <c r="BG185" s="391">
        <v>0</v>
      </c>
      <c r="BH185" s="391">
        <v>0</v>
      </c>
      <c r="BI185" s="391">
        <v>0</v>
      </c>
      <c r="BJ185" s="391">
        <v>0</v>
      </c>
      <c r="BK185" s="388">
        <f t="shared" si="248"/>
        <v>0</v>
      </c>
      <c r="BL185" s="400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95" t="s">
        <v>74</v>
      </c>
      <c r="AU186" s="390" t="s">
        <v>79</v>
      </c>
      <c r="AV186" s="390" t="s">
        <v>95</v>
      </c>
      <c r="AW186" s="391">
        <v>0</v>
      </c>
      <c r="AX186" s="391">
        <v>0</v>
      </c>
      <c r="AY186" s="391">
        <v>0</v>
      </c>
      <c r="AZ186" s="391">
        <v>0</v>
      </c>
      <c r="BA186" s="391">
        <v>0</v>
      </c>
      <c r="BB186" s="391">
        <v>0</v>
      </c>
      <c r="BC186" s="391">
        <v>0</v>
      </c>
      <c r="BD186" s="391">
        <v>0</v>
      </c>
      <c r="BE186" s="391">
        <v>0</v>
      </c>
      <c r="BF186" s="391">
        <v>0</v>
      </c>
      <c r="BG186" s="391">
        <v>0</v>
      </c>
      <c r="BH186" s="391">
        <v>0</v>
      </c>
      <c r="BI186" s="391">
        <v>0</v>
      </c>
      <c r="BJ186" s="391">
        <v>0</v>
      </c>
      <c r="BK186" s="388">
        <f t="shared" si="248"/>
        <v>0</v>
      </c>
      <c r="BL186" s="400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95" t="s">
        <v>74</v>
      </c>
      <c r="AU187" s="390" t="s">
        <v>77</v>
      </c>
      <c r="AV187" s="390" t="s">
        <v>95</v>
      </c>
      <c r="AW187" s="391">
        <v>0</v>
      </c>
      <c r="AX187" s="391">
        <v>0</v>
      </c>
      <c r="AY187" s="391">
        <v>0</v>
      </c>
      <c r="AZ187" s="391">
        <v>0</v>
      </c>
      <c r="BA187" s="391">
        <v>0</v>
      </c>
      <c r="BB187" s="391">
        <v>0</v>
      </c>
      <c r="BC187" s="391">
        <v>0</v>
      </c>
      <c r="BD187" s="391">
        <v>0</v>
      </c>
      <c r="BE187" s="391">
        <v>0</v>
      </c>
      <c r="BF187" s="391">
        <v>0</v>
      </c>
      <c r="BG187" s="391">
        <v>0</v>
      </c>
      <c r="BH187" s="391">
        <v>0</v>
      </c>
      <c r="BI187" s="391">
        <v>0</v>
      </c>
      <c r="BJ187" s="391">
        <v>0</v>
      </c>
      <c r="BK187" s="388">
        <f t="shared" si="248"/>
        <v>0</v>
      </c>
      <c r="BL187" s="400">
        <f t="shared" si="249"/>
        <v>0</v>
      </c>
      <c r="BM187" s="8">
        <f t="shared" si="250"/>
        <v>0</v>
      </c>
    </row>
    <row r="188" spans="1:74" ht="12" customHeight="1" thickBot="1" x14ac:dyDescent="0.25">
      <c r="A188" s="416" t="s">
        <v>26</v>
      </c>
      <c r="B188" s="414" t="str">
        <f>A17</f>
        <v xml:space="preserve">N </v>
      </c>
      <c r="C188" s="166" t="s">
        <v>57</v>
      </c>
      <c r="D188" s="167">
        <v>30</v>
      </c>
      <c r="E188" s="170">
        <v>30</v>
      </c>
      <c r="F188" s="167">
        <v>30</v>
      </c>
      <c r="G188" s="169">
        <v>30</v>
      </c>
      <c r="H188" s="167">
        <v>30</v>
      </c>
      <c r="I188" s="170">
        <v>30</v>
      </c>
      <c r="J188" s="167">
        <v>30</v>
      </c>
      <c r="K188" s="170">
        <v>30</v>
      </c>
      <c r="L188" s="167">
        <v>30</v>
      </c>
      <c r="M188" s="169">
        <v>30</v>
      </c>
      <c r="N188" s="167">
        <v>30</v>
      </c>
      <c r="O188" s="170">
        <v>30</v>
      </c>
      <c r="P188" s="167">
        <v>30</v>
      </c>
      <c r="Q188" s="169">
        <v>30</v>
      </c>
      <c r="R188" s="73">
        <v>60</v>
      </c>
      <c r="S188" s="74">
        <v>60</v>
      </c>
      <c r="T188" s="74">
        <v>60</v>
      </c>
      <c r="U188" s="168">
        <v>30</v>
      </c>
      <c r="V188" s="74">
        <v>60</v>
      </c>
      <c r="W188" s="74">
        <v>60</v>
      </c>
      <c r="X188" s="170">
        <v>30</v>
      </c>
      <c r="Y188" s="213"/>
      <c r="AT188" s="395" t="s">
        <v>74</v>
      </c>
      <c r="AU188" s="390" t="s">
        <v>19</v>
      </c>
      <c r="AV188" s="390" t="s">
        <v>95</v>
      </c>
      <c r="AW188" s="391">
        <v>0</v>
      </c>
      <c r="AX188" s="391">
        <v>0</v>
      </c>
      <c r="AY188" s="391">
        <v>0</v>
      </c>
      <c r="AZ188" s="391">
        <v>0</v>
      </c>
      <c r="BA188" s="391">
        <v>0</v>
      </c>
      <c r="BB188" s="391">
        <v>0</v>
      </c>
      <c r="BC188" s="391">
        <v>0</v>
      </c>
      <c r="BD188" s="391">
        <v>0</v>
      </c>
      <c r="BE188" s="391">
        <v>0</v>
      </c>
      <c r="BF188" s="391">
        <v>0</v>
      </c>
      <c r="BG188" s="391">
        <v>0</v>
      </c>
      <c r="BH188" s="391">
        <v>0</v>
      </c>
      <c r="BI188" s="391">
        <v>0</v>
      </c>
      <c r="BJ188" s="391">
        <v>0</v>
      </c>
      <c r="BK188" s="388">
        <f t="shared" si="248"/>
        <v>0</v>
      </c>
      <c r="BL188" s="400">
        <f t="shared" si="249"/>
        <v>0</v>
      </c>
      <c r="BM188" s="8">
        <f t="shared" si="250"/>
        <v>0</v>
      </c>
    </row>
    <row r="189" spans="1:74" ht="20.25" customHeight="1" thickBot="1" x14ac:dyDescent="0.25">
      <c r="A189" s="417"/>
      <c r="B189" s="415"/>
      <c r="C189" s="116"/>
      <c r="D189" s="117">
        <v>0</v>
      </c>
      <c r="E189" s="118">
        <v>0</v>
      </c>
      <c r="F189" s="117">
        <v>0</v>
      </c>
      <c r="G189" s="142">
        <v>0</v>
      </c>
      <c r="H189" s="117">
        <v>0</v>
      </c>
      <c r="I189" s="165">
        <v>0</v>
      </c>
      <c r="J189" s="117">
        <v>0</v>
      </c>
      <c r="K189" s="118">
        <v>0</v>
      </c>
      <c r="L189" s="117">
        <v>0</v>
      </c>
      <c r="M189" s="142">
        <v>0</v>
      </c>
      <c r="N189" s="117">
        <v>0</v>
      </c>
      <c r="O189" s="165">
        <v>0</v>
      </c>
      <c r="P189" s="117">
        <v>0</v>
      </c>
      <c r="Q189" s="142">
        <v>0</v>
      </c>
      <c r="R189" s="117">
        <f>SUM(D189:E189)</f>
        <v>0</v>
      </c>
      <c r="S189" s="118">
        <f>SUM(F189:G189)</f>
        <v>0</v>
      </c>
      <c r="T189" s="118">
        <f>SUM(H189:I189)</f>
        <v>0</v>
      </c>
      <c r="U189" s="118">
        <f>SUM(J189:K189)</f>
        <v>0</v>
      </c>
      <c r="V189" s="118">
        <f>SUM(L189:M189)</f>
        <v>0</v>
      </c>
      <c r="W189" s="118">
        <f>SUM(N189:O189)</f>
        <v>0</v>
      </c>
      <c r="X189" s="165">
        <f>SUM(P189:Q189)</f>
        <v>0</v>
      </c>
      <c r="Y189" s="214">
        <f>SUM(R189:X189)</f>
        <v>0</v>
      </c>
      <c r="AT189" s="395" t="s">
        <v>74</v>
      </c>
      <c r="AU189" s="390" t="s">
        <v>85</v>
      </c>
      <c r="AV189" s="390" t="s">
        <v>95</v>
      </c>
      <c r="AW189" s="391">
        <v>0</v>
      </c>
      <c r="AX189" s="391">
        <v>0</v>
      </c>
      <c r="AY189" s="391">
        <v>0</v>
      </c>
      <c r="AZ189" s="391">
        <v>0</v>
      </c>
      <c r="BA189" s="391">
        <v>0</v>
      </c>
      <c r="BB189" s="391">
        <v>0</v>
      </c>
      <c r="BC189" s="391">
        <v>0</v>
      </c>
      <c r="BD189" s="391">
        <v>0</v>
      </c>
      <c r="BE189" s="391">
        <v>0</v>
      </c>
      <c r="BF189" s="391">
        <v>0</v>
      </c>
      <c r="BG189" s="391">
        <v>0</v>
      </c>
      <c r="BH189" s="391">
        <v>0</v>
      </c>
      <c r="BI189" s="391">
        <v>0</v>
      </c>
      <c r="BJ189" s="391">
        <v>0</v>
      </c>
      <c r="BK189" s="388">
        <f t="shared" si="248"/>
        <v>0</v>
      </c>
      <c r="BL189" s="400">
        <f t="shared" si="249"/>
        <v>0</v>
      </c>
      <c r="BM189" s="8">
        <f t="shared" si="250"/>
        <v>0</v>
      </c>
    </row>
    <row r="190" spans="1:74" ht="12" customHeight="1" thickBot="1" x14ac:dyDescent="0.25">
      <c r="A190" s="417"/>
      <c r="B190" s="414" t="str">
        <f>A62</f>
        <v>E</v>
      </c>
      <c r="C190" s="166" t="s">
        <v>57</v>
      </c>
      <c r="D190" s="167">
        <v>30</v>
      </c>
      <c r="E190" s="170">
        <v>30</v>
      </c>
      <c r="F190" s="167">
        <v>30</v>
      </c>
      <c r="G190" s="169">
        <v>30</v>
      </c>
      <c r="H190" s="167">
        <v>30</v>
      </c>
      <c r="I190" s="170">
        <v>30</v>
      </c>
      <c r="J190" s="167">
        <v>30</v>
      </c>
      <c r="K190" s="170">
        <v>30</v>
      </c>
      <c r="L190" s="167">
        <v>30</v>
      </c>
      <c r="M190" s="169">
        <v>30</v>
      </c>
      <c r="N190" s="167">
        <v>30</v>
      </c>
      <c r="O190" s="170">
        <v>30</v>
      </c>
      <c r="P190" s="167">
        <v>30</v>
      </c>
      <c r="Q190" s="169">
        <v>30</v>
      </c>
      <c r="R190" s="73">
        <v>60</v>
      </c>
      <c r="S190" s="74">
        <v>60</v>
      </c>
      <c r="T190" s="74">
        <v>60</v>
      </c>
      <c r="U190" s="168">
        <v>30</v>
      </c>
      <c r="V190" s="74">
        <v>60</v>
      </c>
      <c r="W190" s="74">
        <v>60</v>
      </c>
      <c r="X190" s="170">
        <v>30</v>
      </c>
      <c r="Y190" s="215"/>
      <c r="AT190" s="395" t="s">
        <v>74</v>
      </c>
      <c r="AU190" s="390" t="s">
        <v>78</v>
      </c>
      <c r="AV190" s="390" t="s">
        <v>96</v>
      </c>
      <c r="AW190" s="391">
        <v>0</v>
      </c>
      <c r="AX190" s="391">
        <v>0</v>
      </c>
      <c r="AY190" s="391">
        <v>0</v>
      </c>
      <c r="AZ190" s="391">
        <v>0</v>
      </c>
      <c r="BA190" s="391">
        <v>0</v>
      </c>
      <c r="BB190" s="391">
        <v>0</v>
      </c>
      <c r="BC190" s="391">
        <v>0</v>
      </c>
      <c r="BD190" s="391">
        <v>0</v>
      </c>
      <c r="BE190" s="391">
        <v>0</v>
      </c>
      <c r="BF190" s="391">
        <v>0</v>
      </c>
      <c r="BG190" s="391">
        <v>0</v>
      </c>
      <c r="BH190" s="391">
        <v>0</v>
      </c>
      <c r="BI190" s="391">
        <v>0</v>
      </c>
      <c r="BJ190" s="391">
        <v>0</v>
      </c>
      <c r="BK190" s="388">
        <f t="shared" si="248"/>
        <v>0</v>
      </c>
      <c r="BL190" s="400">
        <f t="shared" si="249"/>
        <v>0</v>
      </c>
      <c r="BM190" s="8">
        <f t="shared" si="250"/>
        <v>0</v>
      </c>
    </row>
    <row r="191" spans="1:74" ht="20.25" customHeight="1" thickBot="1" x14ac:dyDescent="0.25">
      <c r="A191" s="417"/>
      <c r="B191" s="415"/>
      <c r="C191" s="116"/>
      <c r="D191" s="117">
        <v>0</v>
      </c>
      <c r="E191" s="118">
        <v>0</v>
      </c>
      <c r="F191" s="117">
        <v>0</v>
      </c>
      <c r="G191" s="142">
        <v>0</v>
      </c>
      <c r="H191" s="117">
        <v>0</v>
      </c>
      <c r="I191" s="165">
        <v>0</v>
      </c>
      <c r="J191" s="117">
        <v>0</v>
      </c>
      <c r="K191" s="118">
        <v>0</v>
      </c>
      <c r="L191" s="117">
        <v>0</v>
      </c>
      <c r="M191" s="142">
        <v>0</v>
      </c>
      <c r="N191" s="117">
        <v>0</v>
      </c>
      <c r="O191" s="165">
        <v>0</v>
      </c>
      <c r="P191" s="117">
        <v>0</v>
      </c>
      <c r="Q191" s="142">
        <v>0</v>
      </c>
      <c r="R191" s="117">
        <f>SUM(D191:E191)</f>
        <v>0</v>
      </c>
      <c r="S191" s="118">
        <f>SUM(F191:G191)</f>
        <v>0</v>
      </c>
      <c r="T191" s="118">
        <f>SUM(H191:I191)</f>
        <v>0</v>
      </c>
      <c r="U191" s="118">
        <f>SUM(J191:K191)</f>
        <v>0</v>
      </c>
      <c r="V191" s="118">
        <f>SUM(L191:M191)</f>
        <v>0</v>
      </c>
      <c r="W191" s="118">
        <f>SUM(N191:O191)</f>
        <v>0</v>
      </c>
      <c r="X191" s="165">
        <f>SUM(P191:Q191)</f>
        <v>0</v>
      </c>
      <c r="Y191" s="214">
        <f>SUM(R191:X191)</f>
        <v>0</v>
      </c>
      <c r="AT191" s="395" t="s">
        <v>74</v>
      </c>
      <c r="AU191" s="390" t="s">
        <v>79</v>
      </c>
      <c r="AV191" s="390" t="s">
        <v>96</v>
      </c>
      <c r="AW191" s="391">
        <v>0</v>
      </c>
      <c r="AX191" s="391">
        <v>0</v>
      </c>
      <c r="AY191" s="391">
        <v>0</v>
      </c>
      <c r="AZ191" s="391">
        <v>0</v>
      </c>
      <c r="BA191" s="391">
        <v>0</v>
      </c>
      <c r="BB191" s="391">
        <v>0</v>
      </c>
      <c r="BC191" s="391">
        <v>0</v>
      </c>
      <c r="BD191" s="391">
        <v>0</v>
      </c>
      <c r="BE191" s="391">
        <v>0</v>
      </c>
      <c r="BF191" s="391">
        <v>0</v>
      </c>
      <c r="BG191" s="391">
        <v>0</v>
      </c>
      <c r="BH191" s="391">
        <v>0</v>
      </c>
      <c r="BI191" s="391">
        <v>0</v>
      </c>
      <c r="BJ191" s="391">
        <v>0</v>
      </c>
      <c r="BK191" s="388">
        <f t="shared" si="248"/>
        <v>0</v>
      </c>
      <c r="BL191" s="400">
        <f t="shared" si="249"/>
        <v>0</v>
      </c>
      <c r="BM191" s="8">
        <f t="shared" si="250"/>
        <v>0</v>
      </c>
    </row>
    <row r="192" spans="1:74" ht="12" customHeight="1" thickBot="1" x14ac:dyDescent="0.25">
      <c r="A192" s="417"/>
      <c r="B192" s="414" t="str">
        <f>A107</f>
        <v>S</v>
      </c>
      <c r="C192" s="166" t="s">
        <v>57</v>
      </c>
      <c r="D192" s="167">
        <v>30</v>
      </c>
      <c r="E192" s="170">
        <v>30</v>
      </c>
      <c r="F192" s="167">
        <v>30</v>
      </c>
      <c r="G192" s="169">
        <v>30</v>
      </c>
      <c r="H192" s="167">
        <v>30</v>
      </c>
      <c r="I192" s="170">
        <v>30</v>
      </c>
      <c r="J192" s="167">
        <v>30</v>
      </c>
      <c r="K192" s="170">
        <v>30</v>
      </c>
      <c r="L192" s="167">
        <v>30</v>
      </c>
      <c r="M192" s="169">
        <v>30</v>
      </c>
      <c r="N192" s="167">
        <v>30</v>
      </c>
      <c r="O192" s="170">
        <v>30</v>
      </c>
      <c r="P192" s="167">
        <v>30</v>
      </c>
      <c r="Q192" s="169">
        <v>30</v>
      </c>
      <c r="R192" s="73">
        <v>60</v>
      </c>
      <c r="S192" s="74">
        <v>60</v>
      </c>
      <c r="T192" s="74">
        <v>60</v>
      </c>
      <c r="U192" s="168">
        <v>30</v>
      </c>
      <c r="V192" s="74">
        <v>60</v>
      </c>
      <c r="W192" s="74">
        <v>60</v>
      </c>
      <c r="X192" s="170">
        <v>30</v>
      </c>
      <c r="Y192" s="215"/>
      <c r="AT192" s="395" t="s">
        <v>74</v>
      </c>
      <c r="AU192" s="390" t="s">
        <v>77</v>
      </c>
      <c r="AV192" s="390" t="s">
        <v>96</v>
      </c>
      <c r="AW192" s="391">
        <v>0</v>
      </c>
      <c r="AX192" s="391">
        <v>0</v>
      </c>
      <c r="AY192" s="391">
        <v>0</v>
      </c>
      <c r="AZ192" s="391">
        <v>0</v>
      </c>
      <c r="BA192" s="391">
        <v>0</v>
      </c>
      <c r="BB192" s="391">
        <v>0</v>
      </c>
      <c r="BC192" s="391">
        <v>0</v>
      </c>
      <c r="BD192" s="391">
        <v>0</v>
      </c>
      <c r="BE192" s="391">
        <v>0</v>
      </c>
      <c r="BF192" s="391">
        <v>0</v>
      </c>
      <c r="BG192" s="391">
        <v>0</v>
      </c>
      <c r="BH192" s="391">
        <v>0</v>
      </c>
      <c r="BI192" s="391">
        <v>0</v>
      </c>
      <c r="BJ192" s="391">
        <v>0</v>
      </c>
      <c r="BK192" s="388">
        <f t="shared" si="248"/>
        <v>0</v>
      </c>
      <c r="BL192" s="400">
        <f t="shared" si="249"/>
        <v>0</v>
      </c>
      <c r="BM192" s="8">
        <f t="shared" si="250"/>
        <v>0</v>
      </c>
    </row>
    <row r="193" spans="1:65" ht="20.25" customHeight="1" thickBot="1" x14ac:dyDescent="0.25">
      <c r="A193" s="417"/>
      <c r="B193" s="415"/>
      <c r="C193" s="116"/>
      <c r="D193" s="117">
        <v>0</v>
      </c>
      <c r="E193" s="118">
        <v>0</v>
      </c>
      <c r="F193" s="117">
        <v>0</v>
      </c>
      <c r="G193" s="142">
        <v>0</v>
      </c>
      <c r="H193" s="117">
        <v>0</v>
      </c>
      <c r="I193" s="165">
        <v>0</v>
      </c>
      <c r="J193" s="117">
        <v>0</v>
      </c>
      <c r="K193" s="118">
        <v>0</v>
      </c>
      <c r="L193" s="117">
        <v>0</v>
      </c>
      <c r="M193" s="142">
        <v>0</v>
      </c>
      <c r="N193" s="117">
        <v>0</v>
      </c>
      <c r="O193" s="165">
        <v>0</v>
      </c>
      <c r="P193" s="117">
        <v>0</v>
      </c>
      <c r="Q193" s="142">
        <v>0</v>
      </c>
      <c r="R193" s="117">
        <f>SUM(D193:E193)</f>
        <v>0</v>
      </c>
      <c r="S193" s="118">
        <f>SUM(F193:G193)</f>
        <v>0</v>
      </c>
      <c r="T193" s="118">
        <f>SUM(H193:I193)</f>
        <v>0</v>
      </c>
      <c r="U193" s="118">
        <f>SUM(J193:K193)</f>
        <v>0</v>
      </c>
      <c r="V193" s="118">
        <f>SUM(L193:M193)</f>
        <v>0</v>
      </c>
      <c r="W193" s="118">
        <f>SUM(N193:O193)</f>
        <v>0</v>
      </c>
      <c r="X193" s="165">
        <f>SUM(P193:Q193)</f>
        <v>0</v>
      </c>
      <c r="Y193" s="214">
        <f>SUM(R193:X193)</f>
        <v>0</v>
      </c>
      <c r="AT193" s="395" t="s">
        <v>74</v>
      </c>
      <c r="AU193" s="390" t="s">
        <v>19</v>
      </c>
      <c r="AV193" s="390" t="s">
        <v>96</v>
      </c>
      <c r="AW193" s="391">
        <v>0</v>
      </c>
      <c r="AX193" s="391">
        <v>0</v>
      </c>
      <c r="AY193" s="391">
        <v>0</v>
      </c>
      <c r="AZ193" s="391">
        <v>0</v>
      </c>
      <c r="BA193" s="391">
        <v>0</v>
      </c>
      <c r="BB193" s="391">
        <v>0</v>
      </c>
      <c r="BC193" s="391">
        <v>0</v>
      </c>
      <c r="BD193" s="391">
        <v>0</v>
      </c>
      <c r="BE193" s="391">
        <v>0</v>
      </c>
      <c r="BF193" s="391">
        <v>0</v>
      </c>
      <c r="BG193" s="391">
        <v>0</v>
      </c>
      <c r="BH193" s="391">
        <v>0</v>
      </c>
      <c r="BI193" s="391">
        <v>0</v>
      </c>
      <c r="BJ193" s="391">
        <v>0</v>
      </c>
      <c r="BK193" s="388">
        <f t="shared" si="248"/>
        <v>0</v>
      </c>
      <c r="BL193" s="400">
        <f t="shared" si="249"/>
        <v>0</v>
      </c>
      <c r="BM193" s="8">
        <f t="shared" si="250"/>
        <v>0</v>
      </c>
    </row>
    <row r="194" spans="1:65" ht="12" customHeight="1" thickBot="1" x14ac:dyDescent="0.25">
      <c r="A194" s="417"/>
      <c r="B194" s="414" t="str">
        <f>A152</f>
        <v>W</v>
      </c>
      <c r="C194" s="166" t="s">
        <v>57</v>
      </c>
      <c r="D194" s="167">
        <v>30</v>
      </c>
      <c r="E194" s="170">
        <v>30</v>
      </c>
      <c r="F194" s="167">
        <v>30</v>
      </c>
      <c r="G194" s="169">
        <v>30</v>
      </c>
      <c r="H194" s="167">
        <v>30</v>
      </c>
      <c r="I194" s="170">
        <v>30</v>
      </c>
      <c r="J194" s="167">
        <v>30</v>
      </c>
      <c r="K194" s="170">
        <v>30</v>
      </c>
      <c r="L194" s="167">
        <v>30</v>
      </c>
      <c r="M194" s="169">
        <v>30</v>
      </c>
      <c r="N194" s="167">
        <v>30</v>
      </c>
      <c r="O194" s="170">
        <v>30</v>
      </c>
      <c r="P194" s="167">
        <v>30</v>
      </c>
      <c r="Q194" s="169">
        <v>30</v>
      </c>
      <c r="R194" s="73">
        <v>60</v>
      </c>
      <c r="S194" s="74">
        <v>60</v>
      </c>
      <c r="T194" s="74">
        <v>60</v>
      </c>
      <c r="U194" s="168">
        <v>30</v>
      </c>
      <c r="V194" s="74">
        <v>60</v>
      </c>
      <c r="W194" s="74">
        <v>60</v>
      </c>
      <c r="X194" s="170">
        <v>30</v>
      </c>
      <c r="Y194" s="215"/>
      <c r="AT194" s="395" t="s">
        <v>74</v>
      </c>
      <c r="AU194" s="390" t="s">
        <v>85</v>
      </c>
      <c r="AV194" s="390" t="s">
        <v>96</v>
      </c>
      <c r="AW194" s="391">
        <v>0</v>
      </c>
      <c r="AX194" s="391">
        <v>0</v>
      </c>
      <c r="AY194" s="391">
        <v>0</v>
      </c>
      <c r="AZ194" s="391">
        <v>0</v>
      </c>
      <c r="BA194" s="391">
        <v>0</v>
      </c>
      <c r="BB194" s="391">
        <v>0</v>
      </c>
      <c r="BC194" s="391">
        <v>0</v>
      </c>
      <c r="BD194" s="391">
        <v>0</v>
      </c>
      <c r="BE194" s="391">
        <v>0</v>
      </c>
      <c r="BF194" s="391">
        <v>0</v>
      </c>
      <c r="BG194" s="391">
        <v>0</v>
      </c>
      <c r="BH194" s="391">
        <v>0</v>
      </c>
      <c r="BI194" s="391">
        <v>0</v>
      </c>
      <c r="BJ194" s="391">
        <v>0</v>
      </c>
      <c r="BK194" s="388">
        <f t="shared" si="248"/>
        <v>0</v>
      </c>
      <c r="BL194" s="400">
        <f t="shared" si="249"/>
        <v>0</v>
      </c>
      <c r="BM194" s="8">
        <f t="shared" si="250"/>
        <v>0</v>
      </c>
    </row>
    <row r="195" spans="1:65" ht="20.25" customHeight="1" thickBot="1" x14ac:dyDescent="0.25">
      <c r="A195" s="418"/>
      <c r="B195" s="415"/>
      <c r="C195" s="116"/>
      <c r="D195" s="117">
        <v>0</v>
      </c>
      <c r="E195" s="118">
        <v>0</v>
      </c>
      <c r="F195" s="117">
        <v>0</v>
      </c>
      <c r="G195" s="142">
        <v>0</v>
      </c>
      <c r="H195" s="117">
        <v>0</v>
      </c>
      <c r="I195" s="165">
        <v>0</v>
      </c>
      <c r="J195" s="117">
        <v>0</v>
      </c>
      <c r="K195" s="118">
        <v>0</v>
      </c>
      <c r="L195" s="117">
        <v>0</v>
      </c>
      <c r="M195" s="142">
        <v>0</v>
      </c>
      <c r="N195" s="117">
        <v>0</v>
      </c>
      <c r="O195" s="165">
        <v>0</v>
      </c>
      <c r="P195" s="117">
        <v>0</v>
      </c>
      <c r="Q195" s="142">
        <v>0</v>
      </c>
      <c r="R195" s="117">
        <f>SUM(D195:E195)</f>
        <v>0</v>
      </c>
      <c r="S195" s="118">
        <f>SUM(F195:G195)</f>
        <v>0</v>
      </c>
      <c r="T195" s="118">
        <f>SUM(H195:I195)</f>
        <v>0</v>
      </c>
      <c r="U195" s="118">
        <f>SUM(J195:K195)</f>
        <v>0</v>
      </c>
      <c r="V195" s="118">
        <f>SUM(L195:M195)</f>
        <v>0</v>
      </c>
      <c r="W195" s="118">
        <f>SUM(N195:O195)</f>
        <v>0</v>
      </c>
      <c r="X195" s="165">
        <f>SUM(P195:Q195)</f>
        <v>0</v>
      </c>
      <c r="Y195" s="214">
        <f>SUM(R195:X195)</f>
        <v>0</v>
      </c>
      <c r="Z195" s="1"/>
      <c r="AT195" s="395" t="s">
        <v>74</v>
      </c>
      <c r="AU195" s="390" t="s">
        <v>78</v>
      </c>
      <c r="AV195" s="390" t="s">
        <v>97</v>
      </c>
      <c r="AW195" s="391">
        <v>0</v>
      </c>
      <c r="AX195" s="391">
        <v>0</v>
      </c>
      <c r="AY195" s="391">
        <v>0</v>
      </c>
      <c r="AZ195" s="391">
        <v>0</v>
      </c>
      <c r="BA195" s="391">
        <v>0</v>
      </c>
      <c r="BB195" s="391">
        <v>0</v>
      </c>
      <c r="BC195" s="391">
        <v>0</v>
      </c>
      <c r="BD195" s="391">
        <v>0</v>
      </c>
      <c r="BE195" s="391">
        <v>0</v>
      </c>
      <c r="BF195" s="391">
        <v>0</v>
      </c>
      <c r="BG195" s="391">
        <v>0</v>
      </c>
      <c r="BH195" s="391">
        <v>0</v>
      </c>
      <c r="BI195" s="391">
        <v>0</v>
      </c>
      <c r="BJ195" s="391">
        <v>0</v>
      </c>
      <c r="BK195" s="388">
        <f t="shared" si="248"/>
        <v>0</v>
      </c>
      <c r="BL195" s="400">
        <f t="shared" si="249"/>
        <v>0</v>
      </c>
      <c r="BM195" s="8">
        <f t="shared" si="250"/>
        <v>0</v>
      </c>
    </row>
    <row r="196" spans="1:65" ht="16.5" thickBot="1" x14ac:dyDescent="0.25">
      <c r="A196" s="114"/>
      <c r="B196" s="114"/>
      <c r="C196" s="11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219"/>
      <c r="S196" s="119"/>
      <c r="T196" s="119"/>
      <c r="U196" s="119"/>
      <c r="V196" s="119"/>
      <c r="W196" s="119"/>
      <c r="X196" s="220"/>
      <c r="Y196" s="119"/>
      <c r="Z196" s="1"/>
      <c r="AT196" s="395" t="s">
        <v>74</v>
      </c>
      <c r="AU196" s="390" t="s">
        <v>79</v>
      </c>
      <c r="AV196" s="390" t="s">
        <v>97</v>
      </c>
      <c r="AW196" s="391">
        <v>0</v>
      </c>
      <c r="AX196" s="391">
        <v>0</v>
      </c>
      <c r="AY196" s="391">
        <v>0</v>
      </c>
      <c r="AZ196" s="391">
        <v>0</v>
      </c>
      <c r="BA196" s="391">
        <v>0</v>
      </c>
      <c r="BB196" s="391">
        <v>0</v>
      </c>
      <c r="BC196" s="391">
        <v>0</v>
      </c>
      <c r="BD196" s="391">
        <v>0</v>
      </c>
      <c r="BE196" s="391">
        <v>0</v>
      </c>
      <c r="BF196" s="391">
        <v>0</v>
      </c>
      <c r="BG196" s="391">
        <v>0</v>
      </c>
      <c r="BH196" s="391">
        <v>0</v>
      </c>
      <c r="BI196" s="391">
        <v>0</v>
      </c>
      <c r="BJ196" s="391">
        <v>0</v>
      </c>
      <c r="BK196" s="388">
        <f t="shared" si="248"/>
        <v>0</v>
      </c>
      <c r="BL196" s="400">
        <f t="shared" si="249"/>
        <v>0</v>
      </c>
      <c r="BM196" s="8">
        <f t="shared" si="250"/>
        <v>0</v>
      </c>
    </row>
    <row r="197" spans="1:65" ht="12" customHeight="1" thickBot="1" x14ac:dyDescent="0.25">
      <c r="A197" s="416" t="s">
        <v>55</v>
      </c>
      <c r="B197" s="414" t="str">
        <f>A17</f>
        <v xml:space="preserve">N </v>
      </c>
      <c r="C197" s="166" t="s">
        <v>57</v>
      </c>
      <c r="D197" s="167">
        <v>30</v>
      </c>
      <c r="E197" s="170">
        <v>30</v>
      </c>
      <c r="F197" s="167">
        <v>30</v>
      </c>
      <c r="G197" s="169">
        <v>30</v>
      </c>
      <c r="H197" s="167">
        <v>30</v>
      </c>
      <c r="I197" s="170">
        <v>30</v>
      </c>
      <c r="J197" s="167">
        <v>30</v>
      </c>
      <c r="K197" s="170">
        <v>30</v>
      </c>
      <c r="L197" s="167">
        <v>30</v>
      </c>
      <c r="M197" s="170">
        <v>30</v>
      </c>
      <c r="N197" s="253">
        <v>30</v>
      </c>
      <c r="O197" s="254">
        <v>30</v>
      </c>
      <c r="P197" s="167">
        <v>30</v>
      </c>
      <c r="Q197" s="169">
        <v>30</v>
      </c>
      <c r="R197" s="73">
        <v>60</v>
      </c>
      <c r="S197" s="74">
        <v>60</v>
      </c>
      <c r="T197" s="74">
        <v>60</v>
      </c>
      <c r="U197" s="168">
        <v>30</v>
      </c>
      <c r="V197" s="74">
        <v>60</v>
      </c>
      <c r="W197" s="74">
        <v>60</v>
      </c>
      <c r="X197" s="170">
        <v>30</v>
      </c>
      <c r="Y197" s="216"/>
      <c r="Z197" s="1"/>
      <c r="AT197" s="395" t="s">
        <v>74</v>
      </c>
      <c r="AU197" s="390" t="s">
        <v>77</v>
      </c>
      <c r="AV197" s="390" t="s">
        <v>97</v>
      </c>
      <c r="AW197" s="391">
        <v>0</v>
      </c>
      <c r="AX197" s="391">
        <v>0</v>
      </c>
      <c r="AY197" s="391">
        <v>0</v>
      </c>
      <c r="AZ197" s="391">
        <v>0</v>
      </c>
      <c r="BA197" s="391">
        <v>0</v>
      </c>
      <c r="BB197" s="391">
        <v>0</v>
      </c>
      <c r="BC197" s="391">
        <v>0</v>
      </c>
      <c r="BD197" s="391">
        <v>0</v>
      </c>
      <c r="BE197" s="391">
        <v>0</v>
      </c>
      <c r="BF197" s="391">
        <v>0</v>
      </c>
      <c r="BG197" s="391">
        <v>0</v>
      </c>
      <c r="BH197" s="391">
        <v>0</v>
      </c>
      <c r="BI197" s="391">
        <v>0</v>
      </c>
      <c r="BJ197" s="391">
        <v>0</v>
      </c>
      <c r="BK197" s="388">
        <f t="shared" si="248"/>
        <v>0</v>
      </c>
      <c r="BL197" s="400">
        <f t="shared" si="249"/>
        <v>0</v>
      </c>
      <c r="BM197" s="8">
        <f t="shared" si="250"/>
        <v>0</v>
      </c>
    </row>
    <row r="198" spans="1:65" ht="20.25" customHeight="1" thickBot="1" x14ac:dyDescent="0.25">
      <c r="A198" s="417"/>
      <c r="B198" s="415"/>
      <c r="C198" s="116"/>
      <c r="D198" s="117">
        <v>0</v>
      </c>
      <c r="E198" s="118">
        <v>0</v>
      </c>
      <c r="F198" s="117">
        <v>0</v>
      </c>
      <c r="G198" s="142">
        <v>0</v>
      </c>
      <c r="H198" s="117">
        <v>0</v>
      </c>
      <c r="I198" s="165">
        <v>0</v>
      </c>
      <c r="J198" s="117">
        <v>0</v>
      </c>
      <c r="K198" s="118">
        <v>0</v>
      </c>
      <c r="L198" s="117">
        <v>0</v>
      </c>
      <c r="M198" s="142">
        <v>0</v>
      </c>
      <c r="N198" s="255">
        <v>0</v>
      </c>
      <c r="O198" s="256">
        <v>0</v>
      </c>
      <c r="P198" s="117">
        <v>0</v>
      </c>
      <c r="Q198" s="142">
        <v>0</v>
      </c>
      <c r="R198" s="117">
        <f>SUM(D198:E198)</f>
        <v>0</v>
      </c>
      <c r="S198" s="118">
        <f>SUM(F198:G198)</f>
        <v>0</v>
      </c>
      <c r="T198" s="118">
        <f>SUM(H198:I198)</f>
        <v>0</v>
      </c>
      <c r="U198" s="118">
        <f>SUM(J198:K198)</f>
        <v>0</v>
      </c>
      <c r="V198" s="118">
        <f>SUM(L198:M198)</f>
        <v>0</v>
      </c>
      <c r="W198" s="118">
        <f>SUM(N198:O198)</f>
        <v>0</v>
      </c>
      <c r="X198" s="165">
        <f>SUM(P198:Q198)</f>
        <v>0</v>
      </c>
      <c r="Y198" s="217">
        <f>SUM(R198:X198)</f>
        <v>0</v>
      </c>
      <c r="Z198" s="1"/>
      <c r="AT198" s="395" t="s">
        <v>74</v>
      </c>
      <c r="AU198" s="390" t="s">
        <v>19</v>
      </c>
      <c r="AV198" s="390" t="s">
        <v>97</v>
      </c>
      <c r="AW198" s="391">
        <v>0</v>
      </c>
      <c r="AX198" s="391">
        <v>0</v>
      </c>
      <c r="AY198" s="391">
        <v>0</v>
      </c>
      <c r="AZ198" s="391">
        <v>0</v>
      </c>
      <c r="BA198" s="391">
        <v>0</v>
      </c>
      <c r="BB198" s="391">
        <v>0</v>
      </c>
      <c r="BC198" s="391">
        <v>0</v>
      </c>
      <c r="BD198" s="391">
        <v>0</v>
      </c>
      <c r="BE198" s="391">
        <v>0</v>
      </c>
      <c r="BF198" s="391">
        <v>0</v>
      </c>
      <c r="BG198" s="391">
        <v>0</v>
      </c>
      <c r="BH198" s="391">
        <v>0</v>
      </c>
      <c r="BI198" s="391">
        <v>0</v>
      </c>
      <c r="BJ198" s="391">
        <v>0</v>
      </c>
      <c r="BK198" s="388">
        <f t="shared" ref="BK198:BK261" si="349">SUM(AW198:BJ198)</f>
        <v>0</v>
      </c>
      <c r="BL198" s="400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7"/>
      <c r="B199" s="414" t="str">
        <f>A62</f>
        <v>E</v>
      </c>
      <c r="C199" s="166" t="s">
        <v>57</v>
      </c>
      <c r="D199" s="167">
        <v>30</v>
      </c>
      <c r="E199" s="170">
        <v>30</v>
      </c>
      <c r="F199" s="167">
        <v>30</v>
      </c>
      <c r="G199" s="169">
        <v>30</v>
      </c>
      <c r="H199" s="167">
        <v>30</v>
      </c>
      <c r="I199" s="170">
        <v>30</v>
      </c>
      <c r="J199" s="167">
        <v>30</v>
      </c>
      <c r="K199" s="170">
        <v>30</v>
      </c>
      <c r="L199" s="167">
        <v>30</v>
      </c>
      <c r="M199" s="169">
        <v>30</v>
      </c>
      <c r="N199" s="167">
        <v>30</v>
      </c>
      <c r="O199" s="170">
        <v>30</v>
      </c>
      <c r="P199" s="167">
        <v>30</v>
      </c>
      <c r="Q199" s="169">
        <v>30</v>
      </c>
      <c r="R199" s="73">
        <v>60</v>
      </c>
      <c r="S199" s="74">
        <v>60</v>
      </c>
      <c r="T199" s="74">
        <v>60</v>
      </c>
      <c r="U199" s="168">
        <v>30</v>
      </c>
      <c r="V199" s="74">
        <v>60</v>
      </c>
      <c r="W199" s="74">
        <v>60</v>
      </c>
      <c r="X199" s="170">
        <v>30</v>
      </c>
      <c r="Y199" s="218"/>
      <c r="Z199" s="1"/>
      <c r="AT199" s="395" t="s">
        <v>74</v>
      </c>
      <c r="AU199" s="390" t="s">
        <v>85</v>
      </c>
      <c r="AV199" s="390" t="s">
        <v>97</v>
      </c>
      <c r="AW199" s="391">
        <v>0</v>
      </c>
      <c r="AX199" s="391">
        <v>0</v>
      </c>
      <c r="AY199" s="391">
        <v>0</v>
      </c>
      <c r="AZ199" s="391">
        <v>0</v>
      </c>
      <c r="BA199" s="391">
        <v>0</v>
      </c>
      <c r="BB199" s="391">
        <v>0</v>
      </c>
      <c r="BC199" s="391">
        <v>0</v>
      </c>
      <c r="BD199" s="391">
        <v>0</v>
      </c>
      <c r="BE199" s="391">
        <v>0</v>
      </c>
      <c r="BF199" s="391">
        <v>0</v>
      </c>
      <c r="BG199" s="391">
        <v>0</v>
      </c>
      <c r="BH199" s="391">
        <v>0</v>
      </c>
      <c r="BI199" s="391">
        <v>0</v>
      </c>
      <c r="BJ199" s="391">
        <v>0</v>
      </c>
      <c r="BK199" s="388">
        <f t="shared" si="349"/>
        <v>0</v>
      </c>
      <c r="BL199" s="400">
        <f t="shared" si="350"/>
        <v>0</v>
      </c>
      <c r="BM199" s="8">
        <f t="shared" si="351"/>
        <v>0</v>
      </c>
    </row>
    <row r="200" spans="1:65" ht="20.25" customHeight="1" thickBot="1" x14ac:dyDescent="0.25">
      <c r="A200" s="417"/>
      <c r="B200" s="415"/>
      <c r="C200" s="116"/>
      <c r="D200" s="117">
        <v>0</v>
      </c>
      <c r="E200" s="118">
        <v>0</v>
      </c>
      <c r="F200" s="117">
        <v>0</v>
      </c>
      <c r="G200" s="142">
        <v>0</v>
      </c>
      <c r="H200" s="117">
        <v>0</v>
      </c>
      <c r="I200" s="165">
        <v>0</v>
      </c>
      <c r="J200" s="117">
        <v>0</v>
      </c>
      <c r="K200" s="118">
        <v>0</v>
      </c>
      <c r="L200" s="117">
        <v>0</v>
      </c>
      <c r="M200" s="142">
        <v>0</v>
      </c>
      <c r="N200" s="117">
        <v>0</v>
      </c>
      <c r="O200" s="165">
        <v>0</v>
      </c>
      <c r="P200" s="117">
        <v>0</v>
      </c>
      <c r="Q200" s="142">
        <v>0</v>
      </c>
      <c r="R200" s="117">
        <f>SUM(D200:E200)</f>
        <v>0</v>
      </c>
      <c r="S200" s="118">
        <f>SUM(F200:G200)</f>
        <v>0</v>
      </c>
      <c r="T200" s="118">
        <f>SUM(H200:I200)</f>
        <v>0</v>
      </c>
      <c r="U200" s="118">
        <f>SUM(J200:K200)</f>
        <v>0</v>
      </c>
      <c r="V200" s="118">
        <f>SUM(L200:M200)</f>
        <v>0</v>
      </c>
      <c r="W200" s="118">
        <f>SUM(N200:O200)</f>
        <v>0</v>
      </c>
      <c r="X200" s="165">
        <f>SUM(P200:Q200)</f>
        <v>0</v>
      </c>
      <c r="Y200" s="217">
        <f>SUM(R200:X200)</f>
        <v>0</v>
      </c>
      <c r="Z200" s="1"/>
      <c r="AT200" s="395" t="s">
        <v>74</v>
      </c>
      <c r="AU200" s="390" t="s">
        <v>78</v>
      </c>
      <c r="AV200" s="390" t="s">
        <v>98</v>
      </c>
      <c r="AW200" s="391">
        <v>0</v>
      </c>
      <c r="AX200" s="391">
        <v>0</v>
      </c>
      <c r="AY200" s="391">
        <v>0</v>
      </c>
      <c r="AZ200" s="391">
        <v>0</v>
      </c>
      <c r="BA200" s="391">
        <v>0</v>
      </c>
      <c r="BB200" s="391">
        <v>0</v>
      </c>
      <c r="BC200" s="391">
        <v>0</v>
      </c>
      <c r="BD200" s="391">
        <v>0</v>
      </c>
      <c r="BE200" s="391">
        <v>0</v>
      </c>
      <c r="BF200" s="391">
        <v>0</v>
      </c>
      <c r="BG200" s="391">
        <v>0</v>
      </c>
      <c r="BH200" s="391">
        <v>0</v>
      </c>
      <c r="BI200" s="391">
        <v>0</v>
      </c>
      <c r="BJ200" s="391">
        <v>0</v>
      </c>
      <c r="BK200" s="388">
        <f t="shared" si="349"/>
        <v>0</v>
      </c>
      <c r="BL200" s="400">
        <f t="shared" si="350"/>
        <v>0</v>
      </c>
      <c r="BM200" s="8">
        <f t="shared" si="351"/>
        <v>0</v>
      </c>
    </row>
    <row r="201" spans="1:65" ht="12" customHeight="1" thickBot="1" x14ac:dyDescent="0.25">
      <c r="A201" s="417"/>
      <c r="B201" s="414" t="str">
        <f>A107</f>
        <v>S</v>
      </c>
      <c r="C201" s="166" t="s">
        <v>57</v>
      </c>
      <c r="D201" s="167">
        <v>30</v>
      </c>
      <c r="E201" s="170">
        <v>30</v>
      </c>
      <c r="F201" s="167">
        <v>30</v>
      </c>
      <c r="G201" s="169">
        <v>30</v>
      </c>
      <c r="H201" s="167">
        <v>30</v>
      </c>
      <c r="I201" s="170">
        <v>30</v>
      </c>
      <c r="J201" s="167">
        <v>30</v>
      </c>
      <c r="K201" s="170">
        <v>30</v>
      </c>
      <c r="L201" s="167">
        <v>30</v>
      </c>
      <c r="M201" s="169">
        <v>30</v>
      </c>
      <c r="N201" s="167">
        <v>30</v>
      </c>
      <c r="O201" s="170">
        <v>30</v>
      </c>
      <c r="P201" s="167">
        <v>30</v>
      </c>
      <c r="Q201" s="169">
        <v>30</v>
      </c>
      <c r="R201" s="73">
        <v>60</v>
      </c>
      <c r="S201" s="74">
        <v>60</v>
      </c>
      <c r="T201" s="74">
        <v>60</v>
      </c>
      <c r="U201" s="168">
        <v>30</v>
      </c>
      <c r="V201" s="74">
        <v>60</v>
      </c>
      <c r="W201" s="74">
        <v>60</v>
      </c>
      <c r="X201" s="170">
        <v>30</v>
      </c>
      <c r="Y201" s="218"/>
      <c r="Z201" s="1"/>
      <c r="AT201" s="395" t="s">
        <v>74</v>
      </c>
      <c r="AU201" s="390" t="s">
        <v>79</v>
      </c>
      <c r="AV201" s="390" t="s">
        <v>98</v>
      </c>
      <c r="AW201" s="391">
        <v>0</v>
      </c>
      <c r="AX201" s="391">
        <v>0</v>
      </c>
      <c r="AY201" s="391">
        <v>0</v>
      </c>
      <c r="AZ201" s="391">
        <v>0</v>
      </c>
      <c r="BA201" s="391">
        <v>0</v>
      </c>
      <c r="BB201" s="391">
        <v>0</v>
      </c>
      <c r="BC201" s="391">
        <v>0</v>
      </c>
      <c r="BD201" s="391">
        <v>0</v>
      </c>
      <c r="BE201" s="391">
        <v>0</v>
      </c>
      <c r="BF201" s="391">
        <v>0</v>
      </c>
      <c r="BG201" s="391">
        <v>0</v>
      </c>
      <c r="BH201" s="391">
        <v>0</v>
      </c>
      <c r="BI201" s="391">
        <v>0</v>
      </c>
      <c r="BJ201" s="391">
        <v>0</v>
      </c>
      <c r="BK201" s="388">
        <f t="shared" si="349"/>
        <v>0</v>
      </c>
      <c r="BL201" s="400">
        <f t="shared" si="350"/>
        <v>0</v>
      </c>
      <c r="BM201" s="8">
        <f t="shared" si="351"/>
        <v>0</v>
      </c>
    </row>
    <row r="202" spans="1:65" ht="20.25" customHeight="1" thickBot="1" x14ac:dyDescent="0.25">
      <c r="A202" s="417"/>
      <c r="B202" s="415"/>
      <c r="C202" s="116"/>
      <c r="D202" s="117">
        <v>0</v>
      </c>
      <c r="E202" s="118">
        <v>0</v>
      </c>
      <c r="F202" s="117">
        <v>0</v>
      </c>
      <c r="G202" s="142">
        <v>0</v>
      </c>
      <c r="H202" s="117">
        <v>0</v>
      </c>
      <c r="I202" s="165">
        <v>0</v>
      </c>
      <c r="J202" s="117">
        <v>0</v>
      </c>
      <c r="K202" s="118">
        <v>0</v>
      </c>
      <c r="L202" s="117">
        <v>0</v>
      </c>
      <c r="M202" s="142">
        <v>0</v>
      </c>
      <c r="N202" s="117">
        <v>0</v>
      </c>
      <c r="O202" s="165">
        <v>0</v>
      </c>
      <c r="P202" s="117">
        <v>0</v>
      </c>
      <c r="Q202" s="142">
        <v>0</v>
      </c>
      <c r="R202" s="117">
        <f>SUM(D202:E202)</f>
        <v>0</v>
      </c>
      <c r="S202" s="118">
        <f>SUM(F202:G202)</f>
        <v>0</v>
      </c>
      <c r="T202" s="118">
        <f>SUM(H202:I202)</f>
        <v>0</v>
      </c>
      <c r="U202" s="118">
        <f>SUM(J202:K202)</f>
        <v>0</v>
      </c>
      <c r="V202" s="118">
        <f>SUM(L202:M202)</f>
        <v>0</v>
      </c>
      <c r="W202" s="118">
        <f>SUM(N202:O202)</f>
        <v>0</v>
      </c>
      <c r="X202" s="165">
        <f>SUM(P202:Q202)</f>
        <v>0</v>
      </c>
      <c r="Y202" s="217">
        <f>SUM(R202:X202)</f>
        <v>0</v>
      </c>
      <c r="Z202" s="1"/>
      <c r="AT202" s="395" t="s">
        <v>74</v>
      </c>
      <c r="AU202" s="390" t="s">
        <v>77</v>
      </c>
      <c r="AV202" s="390" t="s">
        <v>98</v>
      </c>
      <c r="AW202" s="391">
        <v>0</v>
      </c>
      <c r="AX202" s="391">
        <v>0</v>
      </c>
      <c r="AY202" s="391">
        <v>0</v>
      </c>
      <c r="AZ202" s="391">
        <v>0</v>
      </c>
      <c r="BA202" s="391">
        <v>0</v>
      </c>
      <c r="BB202" s="391">
        <v>0</v>
      </c>
      <c r="BC202" s="391">
        <v>0</v>
      </c>
      <c r="BD202" s="391">
        <v>0</v>
      </c>
      <c r="BE202" s="391">
        <v>0</v>
      </c>
      <c r="BF202" s="391">
        <v>0</v>
      </c>
      <c r="BG202" s="391">
        <v>0</v>
      </c>
      <c r="BH202" s="391">
        <v>0</v>
      </c>
      <c r="BI202" s="391">
        <v>0</v>
      </c>
      <c r="BJ202" s="391">
        <v>0</v>
      </c>
      <c r="BK202" s="388">
        <f t="shared" si="349"/>
        <v>0</v>
      </c>
      <c r="BL202" s="400">
        <f t="shared" si="350"/>
        <v>0</v>
      </c>
      <c r="BM202" s="8">
        <f t="shared" si="351"/>
        <v>0</v>
      </c>
    </row>
    <row r="203" spans="1:65" ht="12" customHeight="1" thickBot="1" x14ac:dyDescent="0.25">
      <c r="A203" s="417"/>
      <c r="B203" s="414" t="str">
        <f>A152</f>
        <v>W</v>
      </c>
      <c r="C203" s="166" t="s">
        <v>57</v>
      </c>
      <c r="D203" s="167">
        <v>30</v>
      </c>
      <c r="E203" s="170">
        <v>30</v>
      </c>
      <c r="F203" s="167">
        <v>30</v>
      </c>
      <c r="G203" s="169">
        <v>30</v>
      </c>
      <c r="H203" s="167">
        <v>30</v>
      </c>
      <c r="I203" s="170">
        <v>30</v>
      </c>
      <c r="J203" s="167">
        <v>30</v>
      </c>
      <c r="K203" s="170">
        <v>30</v>
      </c>
      <c r="L203" s="167">
        <v>30</v>
      </c>
      <c r="M203" s="169">
        <v>30</v>
      </c>
      <c r="N203" s="167">
        <v>30</v>
      </c>
      <c r="O203" s="170">
        <v>30</v>
      </c>
      <c r="P203" s="167">
        <v>30</v>
      </c>
      <c r="Q203" s="169">
        <v>30</v>
      </c>
      <c r="R203" s="73">
        <v>60</v>
      </c>
      <c r="S203" s="74">
        <v>60</v>
      </c>
      <c r="T203" s="74">
        <v>60</v>
      </c>
      <c r="U203" s="168">
        <v>30</v>
      </c>
      <c r="V203" s="74">
        <v>60</v>
      </c>
      <c r="W203" s="74">
        <v>60</v>
      </c>
      <c r="X203" s="170">
        <v>30</v>
      </c>
      <c r="Y203" s="218"/>
      <c r="Z203" s="1"/>
      <c r="AT203" s="395" t="s">
        <v>74</v>
      </c>
      <c r="AU203" s="390" t="s">
        <v>19</v>
      </c>
      <c r="AV203" s="390" t="s">
        <v>98</v>
      </c>
      <c r="AW203" s="391">
        <v>0</v>
      </c>
      <c r="AX203" s="391">
        <v>0</v>
      </c>
      <c r="AY203" s="391">
        <v>0</v>
      </c>
      <c r="AZ203" s="391">
        <v>0</v>
      </c>
      <c r="BA203" s="391">
        <v>0</v>
      </c>
      <c r="BB203" s="391">
        <v>0</v>
      </c>
      <c r="BC203" s="391">
        <v>0</v>
      </c>
      <c r="BD203" s="391">
        <v>0</v>
      </c>
      <c r="BE203" s="391">
        <v>0</v>
      </c>
      <c r="BF203" s="391">
        <v>0</v>
      </c>
      <c r="BG203" s="391">
        <v>0</v>
      </c>
      <c r="BH203" s="391">
        <v>0</v>
      </c>
      <c r="BI203" s="391">
        <v>0</v>
      </c>
      <c r="BJ203" s="391">
        <v>0</v>
      </c>
      <c r="BK203" s="388">
        <f t="shared" si="349"/>
        <v>0</v>
      </c>
      <c r="BL203" s="400">
        <f t="shared" si="350"/>
        <v>0</v>
      </c>
      <c r="BM203" s="8">
        <f t="shared" si="351"/>
        <v>0</v>
      </c>
    </row>
    <row r="204" spans="1:65" ht="20.25" customHeight="1" thickBot="1" x14ac:dyDescent="0.25">
      <c r="A204" s="418"/>
      <c r="B204" s="415"/>
      <c r="C204" s="116"/>
      <c r="D204" s="117">
        <v>0</v>
      </c>
      <c r="E204" s="118">
        <v>0</v>
      </c>
      <c r="F204" s="117">
        <v>0</v>
      </c>
      <c r="G204" s="142">
        <v>0</v>
      </c>
      <c r="H204" s="117">
        <v>0</v>
      </c>
      <c r="I204" s="165">
        <v>0</v>
      </c>
      <c r="J204" s="117">
        <v>0</v>
      </c>
      <c r="K204" s="118">
        <v>0</v>
      </c>
      <c r="L204" s="117">
        <v>0</v>
      </c>
      <c r="M204" s="142">
        <v>0</v>
      </c>
      <c r="N204" s="117">
        <v>0</v>
      </c>
      <c r="O204" s="165">
        <v>0</v>
      </c>
      <c r="P204" s="117">
        <v>0</v>
      </c>
      <c r="Q204" s="142">
        <v>0</v>
      </c>
      <c r="R204" s="117">
        <f>SUM(D204:E204)</f>
        <v>0</v>
      </c>
      <c r="S204" s="118">
        <f>SUM(F204:G204)</f>
        <v>0</v>
      </c>
      <c r="T204" s="118">
        <f>SUM(H204:I204)</f>
        <v>0</v>
      </c>
      <c r="U204" s="118">
        <f>SUM(J204:K204)</f>
        <v>0</v>
      </c>
      <c r="V204" s="118">
        <f>SUM(L204:M204)</f>
        <v>0</v>
      </c>
      <c r="W204" s="118">
        <f>SUM(N204:O204)</f>
        <v>0</v>
      </c>
      <c r="X204" s="165">
        <f>SUM(P204:Q204)</f>
        <v>0</v>
      </c>
      <c r="Y204" s="217">
        <f>SUM(R204:X204)</f>
        <v>0</v>
      </c>
      <c r="Z204" s="1"/>
      <c r="AT204" s="395" t="s">
        <v>74</v>
      </c>
      <c r="AU204" s="390" t="s">
        <v>85</v>
      </c>
      <c r="AV204" s="390" t="s">
        <v>98</v>
      </c>
      <c r="AW204" s="391">
        <v>0</v>
      </c>
      <c r="AX204" s="391">
        <v>0</v>
      </c>
      <c r="AY204" s="391">
        <v>0</v>
      </c>
      <c r="AZ204" s="391">
        <v>0</v>
      </c>
      <c r="BA204" s="391">
        <v>0</v>
      </c>
      <c r="BB204" s="391">
        <v>0</v>
      </c>
      <c r="BC204" s="391">
        <v>0</v>
      </c>
      <c r="BD204" s="391">
        <v>0</v>
      </c>
      <c r="BE204" s="391">
        <v>0</v>
      </c>
      <c r="BF204" s="391">
        <v>0</v>
      </c>
      <c r="BG204" s="391">
        <v>0</v>
      </c>
      <c r="BH204" s="391">
        <v>0</v>
      </c>
      <c r="BI204" s="391">
        <v>0</v>
      </c>
      <c r="BJ204" s="391">
        <v>0</v>
      </c>
      <c r="BK204" s="388">
        <f t="shared" si="349"/>
        <v>0</v>
      </c>
      <c r="BL204" s="400">
        <f t="shared" si="350"/>
        <v>0</v>
      </c>
      <c r="BM204" s="8">
        <f t="shared" si="351"/>
        <v>0</v>
      </c>
    </row>
    <row r="205" spans="1:65" x14ac:dyDescent="0.2">
      <c r="AT205" s="386" t="s">
        <v>19</v>
      </c>
      <c r="AU205" s="389" t="s">
        <v>19</v>
      </c>
      <c r="AV205" s="94" t="s">
        <v>6</v>
      </c>
      <c r="AW205" s="301">
        <f>D152</f>
        <v>37</v>
      </c>
      <c r="AX205" s="301">
        <f t="shared" ref="AX205:BJ205" si="352">E152</f>
        <v>94</v>
      </c>
      <c r="AY205" s="301">
        <f t="shared" si="352"/>
        <v>81</v>
      </c>
      <c r="AZ205" s="301">
        <f t="shared" si="352"/>
        <v>131</v>
      </c>
      <c r="BA205" s="301">
        <f t="shared" si="352"/>
        <v>114</v>
      </c>
      <c r="BB205" s="301">
        <f t="shared" si="352"/>
        <v>95</v>
      </c>
      <c r="BC205" s="301">
        <f t="shared" si="352"/>
        <v>0</v>
      </c>
      <c r="BD205" s="301">
        <f t="shared" si="352"/>
        <v>96</v>
      </c>
      <c r="BE205" s="301">
        <f t="shared" si="352"/>
        <v>63</v>
      </c>
      <c r="BF205" s="301">
        <f t="shared" si="352"/>
        <v>63</v>
      </c>
      <c r="BG205" s="301">
        <f t="shared" si="352"/>
        <v>67</v>
      </c>
      <c r="BH205" s="301">
        <f t="shared" si="352"/>
        <v>50</v>
      </c>
      <c r="BI205" s="301">
        <f t="shared" si="352"/>
        <v>54</v>
      </c>
      <c r="BJ205" s="301">
        <f t="shared" si="352"/>
        <v>0</v>
      </c>
      <c r="BK205" s="388">
        <f t="shared" si="349"/>
        <v>945</v>
      </c>
      <c r="BL205" s="400">
        <f t="shared" si="350"/>
        <v>209</v>
      </c>
      <c r="BM205" s="8">
        <f t="shared" si="351"/>
        <v>126</v>
      </c>
    </row>
    <row r="206" spans="1:65" x14ac:dyDescent="0.2">
      <c r="AT206" s="386" t="s">
        <v>19</v>
      </c>
      <c r="AU206" s="389" t="s">
        <v>78</v>
      </c>
      <c r="AV206" s="94" t="s">
        <v>6</v>
      </c>
      <c r="AW206" s="301">
        <f>D141</f>
        <v>20</v>
      </c>
      <c r="AX206" s="301">
        <f t="shared" ref="AX206:BJ206" si="353">E141</f>
        <v>37</v>
      </c>
      <c r="AY206" s="301">
        <f t="shared" si="353"/>
        <v>55</v>
      </c>
      <c r="AZ206" s="301">
        <f t="shared" si="353"/>
        <v>58</v>
      </c>
      <c r="BA206" s="301">
        <f t="shared" si="353"/>
        <v>61</v>
      </c>
      <c r="BB206" s="301">
        <f t="shared" si="353"/>
        <v>51</v>
      </c>
      <c r="BC206" s="301">
        <f t="shared" si="353"/>
        <v>0</v>
      </c>
      <c r="BD206" s="301">
        <f t="shared" si="353"/>
        <v>36</v>
      </c>
      <c r="BE206" s="301">
        <f t="shared" si="353"/>
        <v>43</v>
      </c>
      <c r="BF206" s="301">
        <f t="shared" si="353"/>
        <v>32</v>
      </c>
      <c r="BG206" s="301">
        <f t="shared" si="353"/>
        <v>32</v>
      </c>
      <c r="BH206" s="301">
        <f t="shared" si="353"/>
        <v>33</v>
      </c>
      <c r="BI206" s="301">
        <f t="shared" si="353"/>
        <v>27</v>
      </c>
      <c r="BJ206" s="301">
        <f t="shared" si="353"/>
        <v>0</v>
      </c>
      <c r="BK206" s="388">
        <f t="shared" si="349"/>
        <v>485</v>
      </c>
      <c r="BL206" s="400">
        <f t="shared" si="350"/>
        <v>112</v>
      </c>
      <c r="BM206" s="8">
        <f t="shared" si="351"/>
        <v>75</v>
      </c>
    </row>
    <row r="207" spans="1:65" x14ac:dyDescent="0.2">
      <c r="AT207" s="386" t="s">
        <v>19</v>
      </c>
      <c r="AU207" s="389" t="s">
        <v>79</v>
      </c>
      <c r="AV207" s="94" t="s">
        <v>6</v>
      </c>
      <c r="AW207" s="301">
        <f>D174</f>
        <v>0</v>
      </c>
      <c r="AX207" s="301">
        <f t="shared" ref="AX207:BJ207" si="354">E174</f>
        <v>0</v>
      </c>
      <c r="AY207" s="301">
        <f t="shared" si="354"/>
        <v>0</v>
      </c>
      <c r="AZ207" s="301">
        <f t="shared" si="354"/>
        <v>0</v>
      </c>
      <c r="BA207" s="301">
        <f t="shared" si="354"/>
        <v>0</v>
      </c>
      <c r="BB207" s="301">
        <f t="shared" si="354"/>
        <v>0</v>
      </c>
      <c r="BC207" s="301">
        <f t="shared" si="354"/>
        <v>0</v>
      </c>
      <c r="BD207" s="301">
        <f t="shared" si="354"/>
        <v>0</v>
      </c>
      <c r="BE207" s="301">
        <f t="shared" si="354"/>
        <v>0</v>
      </c>
      <c r="BF207" s="301">
        <f t="shared" si="354"/>
        <v>0</v>
      </c>
      <c r="BG207" s="301">
        <f t="shared" si="354"/>
        <v>0</v>
      </c>
      <c r="BH207" s="301">
        <f t="shared" si="354"/>
        <v>0</v>
      </c>
      <c r="BI207" s="301">
        <f t="shared" si="354"/>
        <v>0</v>
      </c>
      <c r="BJ207" s="301">
        <f t="shared" si="354"/>
        <v>0</v>
      </c>
      <c r="BK207" s="388">
        <f t="shared" si="349"/>
        <v>0</v>
      </c>
      <c r="BL207" s="400">
        <f t="shared" si="350"/>
        <v>0</v>
      </c>
      <c r="BM207" s="8">
        <f t="shared" si="351"/>
        <v>0</v>
      </c>
    </row>
    <row r="208" spans="1:65" x14ac:dyDescent="0.2">
      <c r="AT208" s="386" t="s">
        <v>19</v>
      </c>
      <c r="AU208" s="389" t="s">
        <v>77</v>
      </c>
      <c r="AV208" s="94" t="s">
        <v>6</v>
      </c>
      <c r="AW208" s="301">
        <f>D163</f>
        <v>0</v>
      </c>
      <c r="AX208" s="301">
        <f t="shared" ref="AX208:BJ208" si="355">E163</f>
        <v>0</v>
      </c>
      <c r="AY208" s="301">
        <f t="shared" si="355"/>
        <v>0</v>
      </c>
      <c r="AZ208" s="301">
        <f t="shared" si="355"/>
        <v>0</v>
      </c>
      <c r="BA208" s="301">
        <f t="shared" si="355"/>
        <v>0</v>
      </c>
      <c r="BB208" s="301">
        <f t="shared" si="355"/>
        <v>0</v>
      </c>
      <c r="BC208" s="301">
        <f t="shared" si="355"/>
        <v>0</v>
      </c>
      <c r="BD208" s="301">
        <f t="shared" si="355"/>
        <v>0</v>
      </c>
      <c r="BE208" s="301">
        <f t="shared" si="355"/>
        <v>0</v>
      </c>
      <c r="BF208" s="301">
        <f t="shared" si="355"/>
        <v>0</v>
      </c>
      <c r="BG208" s="301">
        <f t="shared" si="355"/>
        <v>0</v>
      </c>
      <c r="BH208" s="301">
        <f t="shared" si="355"/>
        <v>0</v>
      </c>
      <c r="BI208" s="301">
        <f t="shared" si="355"/>
        <v>0</v>
      </c>
      <c r="BJ208" s="301">
        <f t="shared" si="355"/>
        <v>0</v>
      </c>
      <c r="BK208" s="388">
        <f t="shared" si="349"/>
        <v>0</v>
      </c>
      <c r="BL208" s="400">
        <f t="shared" si="350"/>
        <v>0</v>
      </c>
      <c r="BM208" s="8">
        <f t="shared" si="351"/>
        <v>0</v>
      </c>
    </row>
    <row r="209" spans="46:65" x14ac:dyDescent="0.2">
      <c r="AT209" s="386" t="s">
        <v>19</v>
      </c>
      <c r="AU209" s="390" t="s">
        <v>85</v>
      </c>
      <c r="AV209" s="390" t="s">
        <v>6</v>
      </c>
      <c r="AW209" s="391">
        <v>0</v>
      </c>
      <c r="AX209" s="391">
        <v>0</v>
      </c>
      <c r="AY209" s="391">
        <v>0</v>
      </c>
      <c r="AZ209" s="391">
        <v>0</v>
      </c>
      <c r="BA209" s="391">
        <v>0</v>
      </c>
      <c r="BB209" s="391">
        <v>0</v>
      </c>
      <c r="BC209" s="391">
        <v>0</v>
      </c>
      <c r="BD209" s="391">
        <v>0</v>
      </c>
      <c r="BE209" s="391">
        <v>0</v>
      </c>
      <c r="BF209" s="391">
        <v>0</v>
      </c>
      <c r="BG209" s="391">
        <v>0</v>
      </c>
      <c r="BH209" s="391">
        <v>0</v>
      </c>
      <c r="BI209" s="391">
        <v>0</v>
      </c>
      <c r="BJ209" s="391">
        <v>0</v>
      </c>
      <c r="BK209" s="388">
        <f t="shared" si="349"/>
        <v>0</v>
      </c>
      <c r="BL209" s="400">
        <f t="shared" si="350"/>
        <v>0</v>
      </c>
      <c r="BM209" s="8">
        <f t="shared" si="351"/>
        <v>0</v>
      </c>
    </row>
    <row r="210" spans="46:65" x14ac:dyDescent="0.2">
      <c r="AT210" s="386" t="s">
        <v>19</v>
      </c>
      <c r="AU210" s="389" t="s">
        <v>19</v>
      </c>
      <c r="AV210" s="368" t="s">
        <v>86</v>
      </c>
      <c r="AW210" s="301">
        <f>D153</f>
        <v>0</v>
      </c>
      <c r="AX210" s="301">
        <f t="shared" ref="AX210:BJ210" si="356">E153</f>
        <v>0</v>
      </c>
      <c r="AY210" s="301">
        <f t="shared" si="356"/>
        <v>2</v>
      </c>
      <c r="AZ210" s="301">
        <f t="shared" si="356"/>
        <v>5</v>
      </c>
      <c r="BA210" s="301">
        <f t="shared" si="356"/>
        <v>5</v>
      </c>
      <c r="BB210" s="301">
        <f t="shared" si="356"/>
        <v>3</v>
      </c>
      <c r="BC210" s="301">
        <f t="shared" si="356"/>
        <v>0</v>
      </c>
      <c r="BD210" s="301">
        <f t="shared" si="356"/>
        <v>3</v>
      </c>
      <c r="BE210" s="301">
        <f t="shared" si="356"/>
        <v>3</v>
      </c>
      <c r="BF210" s="301">
        <f t="shared" si="356"/>
        <v>1</v>
      </c>
      <c r="BG210" s="301">
        <f t="shared" si="356"/>
        <v>1</v>
      </c>
      <c r="BH210" s="301">
        <f t="shared" si="356"/>
        <v>3</v>
      </c>
      <c r="BI210" s="301">
        <f t="shared" si="356"/>
        <v>2</v>
      </c>
      <c r="BJ210" s="301">
        <f t="shared" si="356"/>
        <v>0</v>
      </c>
      <c r="BK210" s="388">
        <f t="shared" si="349"/>
        <v>28</v>
      </c>
      <c r="BL210" s="400">
        <f t="shared" si="350"/>
        <v>8</v>
      </c>
      <c r="BM210" s="8">
        <f t="shared" si="351"/>
        <v>4</v>
      </c>
    </row>
    <row r="211" spans="46:65" x14ac:dyDescent="0.2">
      <c r="AT211" s="386" t="s">
        <v>19</v>
      </c>
      <c r="AU211" s="389" t="s">
        <v>78</v>
      </c>
      <c r="AV211" s="368" t="s">
        <v>86</v>
      </c>
      <c r="AW211" s="301">
        <f>D142</f>
        <v>1</v>
      </c>
      <c r="AX211" s="301">
        <f t="shared" ref="AX211:BJ211" si="357">E142</f>
        <v>1</v>
      </c>
      <c r="AY211" s="301">
        <f t="shared" si="357"/>
        <v>4</v>
      </c>
      <c r="AZ211" s="301">
        <f t="shared" si="357"/>
        <v>3</v>
      </c>
      <c r="BA211" s="301">
        <f t="shared" si="357"/>
        <v>2</v>
      </c>
      <c r="BB211" s="301">
        <f t="shared" si="357"/>
        <v>4</v>
      </c>
      <c r="BC211" s="301">
        <f t="shared" si="357"/>
        <v>0</v>
      </c>
      <c r="BD211" s="301">
        <f t="shared" si="357"/>
        <v>2</v>
      </c>
      <c r="BE211" s="301">
        <f t="shared" si="357"/>
        <v>0</v>
      </c>
      <c r="BF211" s="301">
        <f t="shared" si="357"/>
        <v>1</v>
      </c>
      <c r="BG211" s="301">
        <f t="shared" si="357"/>
        <v>1</v>
      </c>
      <c r="BH211" s="301">
        <f t="shared" si="357"/>
        <v>1</v>
      </c>
      <c r="BI211" s="301">
        <f t="shared" si="357"/>
        <v>0</v>
      </c>
      <c r="BJ211" s="301">
        <f t="shared" si="357"/>
        <v>0</v>
      </c>
      <c r="BK211" s="388">
        <f t="shared" si="349"/>
        <v>20</v>
      </c>
      <c r="BL211" s="400">
        <f t="shared" si="350"/>
        <v>6</v>
      </c>
      <c r="BM211" s="8">
        <f t="shared" si="351"/>
        <v>1</v>
      </c>
    </row>
    <row r="212" spans="46:65" x14ac:dyDescent="0.2">
      <c r="AT212" s="386" t="s">
        <v>19</v>
      </c>
      <c r="AU212" s="389" t="s">
        <v>79</v>
      </c>
      <c r="AV212" s="368" t="s">
        <v>86</v>
      </c>
      <c r="AW212" s="301">
        <f>D175</f>
        <v>0</v>
      </c>
      <c r="AX212" s="301">
        <f t="shared" ref="AX212:BJ212" si="358">E175</f>
        <v>0</v>
      </c>
      <c r="AY212" s="301">
        <f t="shared" si="358"/>
        <v>0</v>
      </c>
      <c r="AZ212" s="301">
        <f t="shared" si="358"/>
        <v>0</v>
      </c>
      <c r="BA212" s="301">
        <f t="shared" si="358"/>
        <v>0</v>
      </c>
      <c r="BB212" s="301">
        <f t="shared" si="358"/>
        <v>0</v>
      </c>
      <c r="BC212" s="301">
        <f t="shared" si="358"/>
        <v>0</v>
      </c>
      <c r="BD212" s="301">
        <f t="shared" si="358"/>
        <v>0</v>
      </c>
      <c r="BE212" s="301">
        <f t="shared" si="358"/>
        <v>0</v>
      </c>
      <c r="BF212" s="301">
        <f t="shared" si="358"/>
        <v>0</v>
      </c>
      <c r="BG212" s="301">
        <f t="shared" si="358"/>
        <v>0</v>
      </c>
      <c r="BH212" s="301">
        <f t="shared" si="358"/>
        <v>0</v>
      </c>
      <c r="BI212" s="301">
        <f t="shared" si="358"/>
        <v>0</v>
      </c>
      <c r="BJ212" s="301">
        <f t="shared" si="358"/>
        <v>0</v>
      </c>
      <c r="BK212" s="388">
        <f t="shared" si="349"/>
        <v>0</v>
      </c>
      <c r="BL212" s="400">
        <f t="shared" si="350"/>
        <v>0</v>
      </c>
      <c r="BM212" s="8">
        <f t="shared" si="351"/>
        <v>0</v>
      </c>
    </row>
    <row r="213" spans="46:65" x14ac:dyDescent="0.2">
      <c r="AT213" s="386" t="s">
        <v>19</v>
      </c>
      <c r="AU213" s="389" t="s">
        <v>77</v>
      </c>
      <c r="AV213" s="368" t="s">
        <v>86</v>
      </c>
      <c r="AW213" s="301">
        <f>D164</f>
        <v>0</v>
      </c>
      <c r="AX213" s="301">
        <f t="shared" ref="AX213:BJ213" si="359">E164</f>
        <v>0</v>
      </c>
      <c r="AY213" s="301">
        <f t="shared" si="359"/>
        <v>0</v>
      </c>
      <c r="AZ213" s="301">
        <f t="shared" si="359"/>
        <v>0</v>
      </c>
      <c r="BA213" s="301">
        <f t="shared" si="359"/>
        <v>0</v>
      </c>
      <c r="BB213" s="301">
        <f t="shared" si="359"/>
        <v>0</v>
      </c>
      <c r="BC213" s="301">
        <f t="shared" si="359"/>
        <v>0</v>
      </c>
      <c r="BD213" s="301">
        <f t="shared" si="359"/>
        <v>0</v>
      </c>
      <c r="BE213" s="301">
        <f t="shared" si="359"/>
        <v>0</v>
      </c>
      <c r="BF213" s="301">
        <f t="shared" si="359"/>
        <v>0</v>
      </c>
      <c r="BG213" s="301">
        <f t="shared" si="359"/>
        <v>0</v>
      </c>
      <c r="BH213" s="301">
        <f t="shared" si="359"/>
        <v>0</v>
      </c>
      <c r="BI213" s="301">
        <f t="shared" si="359"/>
        <v>0</v>
      </c>
      <c r="BJ213" s="301">
        <f t="shared" si="359"/>
        <v>0</v>
      </c>
      <c r="BK213" s="388">
        <f t="shared" si="349"/>
        <v>0</v>
      </c>
      <c r="BL213" s="400">
        <f t="shared" si="350"/>
        <v>0</v>
      </c>
      <c r="BM213" s="8">
        <f t="shared" si="351"/>
        <v>0</v>
      </c>
    </row>
    <row r="214" spans="46:65" x14ac:dyDescent="0.2">
      <c r="AT214" s="386" t="s">
        <v>19</v>
      </c>
      <c r="AU214" s="390" t="s">
        <v>85</v>
      </c>
      <c r="AV214" s="392" t="s">
        <v>86</v>
      </c>
      <c r="AW214" s="391">
        <v>0</v>
      </c>
      <c r="AX214" s="391">
        <v>0</v>
      </c>
      <c r="AY214" s="391">
        <v>0</v>
      </c>
      <c r="AZ214" s="391">
        <v>0</v>
      </c>
      <c r="BA214" s="391">
        <v>0</v>
      </c>
      <c r="BB214" s="391">
        <v>0</v>
      </c>
      <c r="BC214" s="391">
        <v>0</v>
      </c>
      <c r="BD214" s="391">
        <v>0</v>
      </c>
      <c r="BE214" s="391">
        <v>0</v>
      </c>
      <c r="BF214" s="391">
        <v>0</v>
      </c>
      <c r="BG214" s="391">
        <v>0</v>
      </c>
      <c r="BH214" s="391">
        <v>0</v>
      </c>
      <c r="BI214" s="391">
        <v>0</v>
      </c>
      <c r="BJ214" s="391">
        <v>0</v>
      </c>
      <c r="BK214" s="388">
        <f t="shared" si="349"/>
        <v>0</v>
      </c>
      <c r="BL214" s="400">
        <f t="shared" si="350"/>
        <v>0</v>
      </c>
      <c r="BM214" s="8">
        <f t="shared" si="351"/>
        <v>0</v>
      </c>
    </row>
    <row r="215" spans="46:65" x14ac:dyDescent="0.2">
      <c r="AT215" s="386" t="s">
        <v>19</v>
      </c>
      <c r="AU215" s="389" t="s">
        <v>19</v>
      </c>
      <c r="AV215" s="389" t="s">
        <v>8</v>
      </c>
      <c r="AW215" s="301">
        <f>D154</f>
        <v>1</v>
      </c>
      <c r="AX215" s="301">
        <f t="shared" ref="AX215:BJ215" si="360">E154</f>
        <v>0</v>
      </c>
      <c r="AY215" s="301">
        <f t="shared" si="360"/>
        <v>1</v>
      </c>
      <c r="AZ215" s="301">
        <f t="shared" si="360"/>
        <v>1</v>
      </c>
      <c r="BA215" s="301">
        <f t="shared" si="360"/>
        <v>1</v>
      </c>
      <c r="BB215" s="301">
        <f t="shared" si="360"/>
        <v>0</v>
      </c>
      <c r="BC215" s="301">
        <f t="shared" si="360"/>
        <v>0</v>
      </c>
      <c r="BD215" s="301">
        <f t="shared" si="360"/>
        <v>0</v>
      </c>
      <c r="BE215" s="301">
        <f t="shared" si="360"/>
        <v>0</v>
      </c>
      <c r="BF215" s="301">
        <f t="shared" si="360"/>
        <v>0</v>
      </c>
      <c r="BG215" s="301">
        <f t="shared" si="360"/>
        <v>0</v>
      </c>
      <c r="BH215" s="301">
        <f t="shared" si="360"/>
        <v>0</v>
      </c>
      <c r="BI215" s="301">
        <f t="shared" si="360"/>
        <v>0</v>
      </c>
      <c r="BJ215" s="301">
        <f t="shared" si="360"/>
        <v>0</v>
      </c>
      <c r="BK215" s="388">
        <f t="shared" si="349"/>
        <v>4</v>
      </c>
      <c r="BL215" s="400">
        <f t="shared" si="350"/>
        <v>1</v>
      </c>
      <c r="BM215" s="8">
        <f t="shared" si="351"/>
        <v>0</v>
      </c>
    </row>
    <row r="216" spans="46:65" x14ac:dyDescent="0.2">
      <c r="AT216" s="386" t="s">
        <v>19</v>
      </c>
      <c r="AU216" s="389" t="s">
        <v>78</v>
      </c>
      <c r="AV216" s="389" t="s">
        <v>8</v>
      </c>
      <c r="AW216" s="301">
        <f>D143</f>
        <v>0</v>
      </c>
      <c r="AX216" s="301">
        <f t="shared" ref="AX216:BJ216" si="361">E143</f>
        <v>0</v>
      </c>
      <c r="AY216" s="301">
        <f t="shared" si="361"/>
        <v>0</v>
      </c>
      <c r="AZ216" s="301">
        <f t="shared" si="361"/>
        <v>0</v>
      </c>
      <c r="BA216" s="301">
        <f t="shared" si="361"/>
        <v>1</v>
      </c>
      <c r="BB216" s="301">
        <f t="shared" si="361"/>
        <v>1</v>
      </c>
      <c r="BC216" s="301">
        <f t="shared" si="361"/>
        <v>0</v>
      </c>
      <c r="BD216" s="301">
        <f t="shared" si="361"/>
        <v>2</v>
      </c>
      <c r="BE216" s="301">
        <f t="shared" si="361"/>
        <v>0</v>
      </c>
      <c r="BF216" s="301">
        <f t="shared" si="361"/>
        <v>1</v>
      </c>
      <c r="BG216" s="301">
        <f t="shared" si="361"/>
        <v>0</v>
      </c>
      <c r="BH216" s="301">
        <f t="shared" si="361"/>
        <v>0</v>
      </c>
      <c r="BI216" s="301">
        <f t="shared" si="361"/>
        <v>0</v>
      </c>
      <c r="BJ216" s="301">
        <f t="shared" si="361"/>
        <v>0</v>
      </c>
      <c r="BK216" s="388">
        <f t="shared" si="349"/>
        <v>5</v>
      </c>
      <c r="BL216" s="400">
        <f t="shared" si="350"/>
        <v>2</v>
      </c>
      <c r="BM216" s="8">
        <f t="shared" si="351"/>
        <v>1</v>
      </c>
    </row>
    <row r="217" spans="46:65" x14ac:dyDescent="0.2">
      <c r="AT217" s="386" t="s">
        <v>19</v>
      </c>
      <c r="AU217" s="389" t="s">
        <v>79</v>
      </c>
      <c r="AV217" s="389" t="s">
        <v>8</v>
      </c>
      <c r="AW217" s="301">
        <f>D176</f>
        <v>0</v>
      </c>
      <c r="AX217" s="301">
        <f t="shared" ref="AX217:BJ217" si="362">E176</f>
        <v>0</v>
      </c>
      <c r="AY217" s="301">
        <f t="shared" si="362"/>
        <v>0</v>
      </c>
      <c r="AZ217" s="301">
        <f t="shared" si="362"/>
        <v>0</v>
      </c>
      <c r="BA217" s="301">
        <f t="shared" si="362"/>
        <v>0</v>
      </c>
      <c r="BB217" s="301">
        <f t="shared" si="362"/>
        <v>0</v>
      </c>
      <c r="BC217" s="301">
        <f t="shared" si="362"/>
        <v>0</v>
      </c>
      <c r="BD217" s="301">
        <f t="shared" si="362"/>
        <v>0</v>
      </c>
      <c r="BE217" s="301">
        <f t="shared" si="362"/>
        <v>0</v>
      </c>
      <c r="BF217" s="301">
        <f t="shared" si="362"/>
        <v>0</v>
      </c>
      <c r="BG217" s="301">
        <f t="shared" si="362"/>
        <v>0</v>
      </c>
      <c r="BH217" s="301">
        <f t="shared" si="362"/>
        <v>0</v>
      </c>
      <c r="BI217" s="301">
        <f t="shared" si="362"/>
        <v>0</v>
      </c>
      <c r="BJ217" s="301">
        <f t="shared" si="362"/>
        <v>0</v>
      </c>
      <c r="BK217" s="388">
        <f t="shared" si="349"/>
        <v>0</v>
      </c>
      <c r="BL217" s="400">
        <f t="shared" si="350"/>
        <v>0</v>
      </c>
      <c r="BM217" s="8">
        <f t="shared" si="351"/>
        <v>0</v>
      </c>
    </row>
    <row r="218" spans="46:65" x14ac:dyDescent="0.2">
      <c r="AT218" s="386" t="s">
        <v>19</v>
      </c>
      <c r="AU218" s="389" t="s">
        <v>77</v>
      </c>
      <c r="AV218" s="389" t="s">
        <v>8</v>
      </c>
      <c r="AW218" s="301">
        <f>D165</f>
        <v>0</v>
      </c>
      <c r="AX218" s="301">
        <f t="shared" ref="AX218:BJ218" si="363">E165</f>
        <v>0</v>
      </c>
      <c r="AY218" s="301">
        <f t="shared" si="363"/>
        <v>0</v>
      </c>
      <c r="AZ218" s="301">
        <f t="shared" si="363"/>
        <v>0</v>
      </c>
      <c r="BA218" s="301">
        <f t="shared" si="363"/>
        <v>0</v>
      </c>
      <c r="BB218" s="301">
        <f t="shared" si="363"/>
        <v>0</v>
      </c>
      <c r="BC218" s="301">
        <f t="shared" si="363"/>
        <v>0</v>
      </c>
      <c r="BD218" s="301">
        <f t="shared" si="363"/>
        <v>0</v>
      </c>
      <c r="BE218" s="301">
        <f t="shared" si="363"/>
        <v>0</v>
      </c>
      <c r="BF218" s="301">
        <f t="shared" si="363"/>
        <v>0</v>
      </c>
      <c r="BG218" s="301">
        <f t="shared" si="363"/>
        <v>0</v>
      </c>
      <c r="BH218" s="301">
        <f t="shared" si="363"/>
        <v>0</v>
      </c>
      <c r="BI218" s="301">
        <f t="shared" si="363"/>
        <v>0</v>
      </c>
      <c r="BJ218" s="301">
        <f t="shared" si="363"/>
        <v>0</v>
      </c>
      <c r="BK218" s="388">
        <f t="shared" si="349"/>
        <v>0</v>
      </c>
      <c r="BL218" s="400">
        <f t="shared" si="350"/>
        <v>0</v>
      </c>
      <c r="BM218" s="8">
        <f t="shared" si="351"/>
        <v>0</v>
      </c>
    </row>
    <row r="219" spans="46:65" x14ac:dyDescent="0.2">
      <c r="AT219" s="386" t="s">
        <v>19</v>
      </c>
      <c r="AU219" s="390" t="s">
        <v>85</v>
      </c>
      <c r="AV219" s="390" t="s">
        <v>8</v>
      </c>
      <c r="AW219" s="391">
        <v>0</v>
      </c>
      <c r="AX219" s="391">
        <v>0</v>
      </c>
      <c r="AY219" s="391">
        <v>0</v>
      </c>
      <c r="AZ219" s="391">
        <v>0</v>
      </c>
      <c r="BA219" s="391">
        <v>0</v>
      </c>
      <c r="BB219" s="391">
        <v>0</v>
      </c>
      <c r="BC219" s="391">
        <v>0</v>
      </c>
      <c r="BD219" s="391">
        <v>0</v>
      </c>
      <c r="BE219" s="391">
        <v>0</v>
      </c>
      <c r="BF219" s="391">
        <v>0</v>
      </c>
      <c r="BG219" s="391">
        <v>0</v>
      </c>
      <c r="BH219" s="391">
        <v>0</v>
      </c>
      <c r="BI219" s="391">
        <v>0</v>
      </c>
      <c r="BJ219" s="391">
        <v>0</v>
      </c>
      <c r="BK219" s="388">
        <f t="shared" si="349"/>
        <v>0</v>
      </c>
      <c r="BL219" s="400">
        <f t="shared" si="350"/>
        <v>0</v>
      </c>
      <c r="BM219" s="8">
        <f t="shared" si="351"/>
        <v>0</v>
      </c>
    </row>
    <row r="220" spans="46:65" x14ac:dyDescent="0.2">
      <c r="AT220" s="386" t="s">
        <v>19</v>
      </c>
      <c r="AU220" s="389" t="s">
        <v>19</v>
      </c>
      <c r="AV220" s="368" t="s">
        <v>9</v>
      </c>
      <c r="AW220" s="301">
        <f>D155</f>
        <v>14</v>
      </c>
      <c r="AX220" s="301">
        <f t="shared" ref="AX220:BJ220" si="364">E155</f>
        <v>22</v>
      </c>
      <c r="AY220" s="301">
        <f t="shared" si="364"/>
        <v>19</v>
      </c>
      <c r="AZ220" s="301">
        <f t="shared" si="364"/>
        <v>23</v>
      </c>
      <c r="BA220" s="301">
        <f t="shared" si="364"/>
        <v>22</v>
      </c>
      <c r="BB220" s="301">
        <f t="shared" si="364"/>
        <v>18</v>
      </c>
      <c r="BC220" s="301">
        <f t="shared" si="364"/>
        <v>0</v>
      </c>
      <c r="BD220" s="301">
        <f t="shared" si="364"/>
        <v>21</v>
      </c>
      <c r="BE220" s="301">
        <f t="shared" si="364"/>
        <v>22</v>
      </c>
      <c r="BF220" s="301">
        <f t="shared" si="364"/>
        <v>21</v>
      </c>
      <c r="BG220" s="301">
        <f t="shared" si="364"/>
        <v>22</v>
      </c>
      <c r="BH220" s="301">
        <f t="shared" si="364"/>
        <v>23</v>
      </c>
      <c r="BI220" s="301">
        <f t="shared" si="364"/>
        <v>20</v>
      </c>
      <c r="BJ220" s="301">
        <f t="shared" si="364"/>
        <v>0</v>
      </c>
      <c r="BK220" s="388">
        <f t="shared" si="349"/>
        <v>247</v>
      </c>
      <c r="BL220" s="400">
        <f t="shared" si="350"/>
        <v>40</v>
      </c>
      <c r="BM220" s="8">
        <f t="shared" si="351"/>
        <v>43</v>
      </c>
    </row>
    <row r="221" spans="46:65" x14ac:dyDescent="0.2">
      <c r="AT221" s="386" t="s">
        <v>19</v>
      </c>
      <c r="AU221" s="389" t="s">
        <v>78</v>
      </c>
      <c r="AV221" s="368" t="s">
        <v>9</v>
      </c>
      <c r="AW221" s="301">
        <f>D144</f>
        <v>0</v>
      </c>
      <c r="AX221" s="301">
        <f t="shared" ref="AX221:BJ221" si="365">E144</f>
        <v>0</v>
      </c>
      <c r="AY221" s="301">
        <f t="shared" si="365"/>
        <v>0</v>
      </c>
      <c r="AZ221" s="301">
        <f t="shared" si="365"/>
        <v>0</v>
      </c>
      <c r="BA221" s="301">
        <f t="shared" si="365"/>
        <v>0</v>
      </c>
      <c r="BB221" s="301">
        <f t="shared" si="365"/>
        <v>0</v>
      </c>
      <c r="BC221" s="301">
        <f t="shared" si="365"/>
        <v>0</v>
      </c>
      <c r="BD221" s="301">
        <f t="shared" si="365"/>
        <v>0</v>
      </c>
      <c r="BE221" s="301">
        <f t="shared" si="365"/>
        <v>0</v>
      </c>
      <c r="BF221" s="301">
        <f t="shared" si="365"/>
        <v>1</v>
      </c>
      <c r="BG221" s="301">
        <f t="shared" si="365"/>
        <v>0</v>
      </c>
      <c r="BH221" s="301">
        <f t="shared" si="365"/>
        <v>0</v>
      </c>
      <c r="BI221" s="301">
        <f t="shared" si="365"/>
        <v>1</v>
      </c>
      <c r="BJ221" s="301">
        <f t="shared" si="365"/>
        <v>0</v>
      </c>
      <c r="BK221" s="388">
        <f t="shared" si="349"/>
        <v>2</v>
      </c>
      <c r="BL221" s="400">
        <f t="shared" si="350"/>
        <v>0</v>
      </c>
      <c r="BM221" s="8">
        <f t="shared" si="351"/>
        <v>1</v>
      </c>
    </row>
    <row r="222" spans="46:65" x14ac:dyDescent="0.2">
      <c r="AT222" s="386" t="s">
        <v>19</v>
      </c>
      <c r="AU222" s="389" t="s">
        <v>79</v>
      </c>
      <c r="AV222" s="368" t="s">
        <v>9</v>
      </c>
      <c r="AW222" s="301">
        <f>D177</f>
        <v>0</v>
      </c>
      <c r="AX222" s="301">
        <f t="shared" ref="AX222:BJ222" si="366">E177</f>
        <v>0</v>
      </c>
      <c r="AY222" s="301">
        <f t="shared" si="366"/>
        <v>0</v>
      </c>
      <c r="AZ222" s="301">
        <f t="shared" si="366"/>
        <v>0</v>
      </c>
      <c r="BA222" s="301">
        <f t="shared" si="366"/>
        <v>0</v>
      </c>
      <c r="BB222" s="301">
        <f t="shared" si="366"/>
        <v>0</v>
      </c>
      <c r="BC222" s="301">
        <f t="shared" si="366"/>
        <v>0</v>
      </c>
      <c r="BD222" s="301">
        <f t="shared" si="366"/>
        <v>0</v>
      </c>
      <c r="BE222" s="301">
        <f t="shared" si="366"/>
        <v>0</v>
      </c>
      <c r="BF222" s="301">
        <f t="shared" si="366"/>
        <v>0</v>
      </c>
      <c r="BG222" s="301">
        <f t="shared" si="366"/>
        <v>0</v>
      </c>
      <c r="BH222" s="301">
        <f t="shared" si="366"/>
        <v>0</v>
      </c>
      <c r="BI222" s="301">
        <f t="shared" si="366"/>
        <v>0</v>
      </c>
      <c r="BJ222" s="301">
        <f t="shared" si="366"/>
        <v>0</v>
      </c>
      <c r="BK222" s="388">
        <f t="shared" si="349"/>
        <v>0</v>
      </c>
      <c r="BL222" s="400">
        <f t="shared" si="350"/>
        <v>0</v>
      </c>
      <c r="BM222" s="8">
        <f t="shared" si="351"/>
        <v>0</v>
      </c>
    </row>
    <row r="223" spans="46:65" x14ac:dyDescent="0.2">
      <c r="AT223" s="386" t="s">
        <v>19</v>
      </c>
      <c r="AU223" s="389" t="s">
        <v>77</v>
      </c>
      <c r="AV223" s="368" t="s">
        <v>9</v>
      </c>
      <c r="AW223" s="301">
        <f>D166</f>
        <v>0</v>
      </c>
      <c r="AX223" s="301">
        <f t="shared" ref="AX223:BJ223" si="367">E166</f>
        <v>0</v>
      </c>
      <c r="AY223" s="301">
        <f t="shared" si="367"/>
        <v>0</v>
      </c>
      <c r="AZ223" s="301">
        <f t="shared" si="367"/>
        <v>0</v>
      </c>
      <c r="BA223" s="301">
        <f t="shared" si="367"/>
        <v>0</v>
      </c>
      <c r="BB223" s="301">
        <f t="shared" si="367"/>
        <v>0</v>
      </c>
      <c r="BC223" s="301">
        <f t="shared" si="367"/>
        <v>0</v>
      </c>
      <c r="BD223" s="301">
        <f t="shared" si="367"/>
        <v>0</v>
      </c>
      <c r="BE223" s="301">
        <f t="shared" si="367"/>
        <v>0</v>
      </c>
      <c r="BF223" s="301">
        <f t="shared" si="367"/>
        <v>0</v>
      </c>
      <c r="BG223" s="301">
        <f t="shared" si="367"/>
        <v>0</v>
      </c>
      <c r="BH223" s="301">
        <f t="shared" si="367"/>
        <v>0</v>
      </c>
      <c r="BI223" s="301">
        <f t="shared" si="367"/>
        <v>0</v>
      </c>
      <c r="BJ223" s="301">
        <f t="shared" si="367"/>
        <v>0</v>
      </c>
      <c r="BK223" s="388">
        <f t="shared" si="349"/>
        <v>0</v>
      </c>
      <c r="BL223" s="400">
        <f t="shared" si="350"/>
        <v>0</v>
      </c>
      <c r="BM223" s="8">
        <f t="shared" si="351"/>
        <v>0</v>
      </c>
    </row>
    <row r="224" spans="46:65" x14ac:dyDescent="0.2">
      <c r="AT224" s="386" t="s">
        <v>19</v>
      </c>
      <c r="AU224" s="390" t="s">
        <v>85</v>
      </c>
      <c r="AV224" s="392" t="s">
        <v>9</v>
      </c>
      <c r="AW224" s="391">
        <v>0</v>
      </c>
      <c r="AX224" s="391">
        <v>0</v>
      </c>
      <c r="AY224" s="391">
        <v>0</v>
      </c>
      <c r="AZ224" s="391">
        <v>0</v>
      </c>
      <c r="BA224" s="391">
        <v>0</v>
      </c>
      <c r="BB224" s="391">
        <v>0</v>
      </c>
      <c r="BC224" s="391">
        <v>0</v>
      </c>
      <c r="BD224" s="391">
        <v>0</v>
      </c>
      <c r="BE224" s="391">
        <v>0</v>
      </c>
      <c r="BF224" s="391">
        <v>0</v>
      </c>
      <c r="BG224" s="391">
        <v>0</v>
      </c>
      <c r="BH224" s="391">
        <v>0</v>
      </c>
      <c r="BI224" s="391">
        <v>0</v>
      </c>
      <c r="BJ224" s="391">
        <v>0</v>
      </c>
      <c r="BK224" s="388">
        <f t="shared" si="349"/>
        <v>0</v>
      </c>
      <c r="BL224" s="400">
        <f t="shared" si="350"/>
        <v>0</v>
      </c>
      <c r="BM224" s="8">
        <f t="shared" si="351"/>
        <v>0</v>
      </c>
    </row>
    <row r="225" spans="46:65" x14ac:dyDescent="0.2">
      <c r="AT225" s="386" t="s">
        <v>19</v>
      </c>
      <c r="AU225" s="389" t="s">
        <v>19</v>
      </c>
      <c r="AV225" s="389" t="s">
        <v>87</v>
      </c>
      <c r="AW225" s="301">
        <f>D156</f>
        <v>0</v>
      </c>
      <c r="AX225" s="301">
        <f t="shared" ref="AX225:BJ225" si="368">E156</f>
        <v>0</v>
      </c>
      <c r="AY225" s="301">
        <f t="shared" si="368"/>
        <v>0</v>
      </c>
      <c r="AZ225" s="301">
        <f t="shared" si="368"/>
        <v>0</v>
      </c>
      <c r="BA225" s="301">
        <f t="shared" si="368"/>
        <v>0</v>
      </c>
      <c r="BB225" s="301">
        <f t="shared" si="368"/>
        <v>0</v>
      </c>
      <c r="BC225" s="301">
        <f t="shared" si="368"/>
        <v>0</v>
      </c>
      <c r="BD225" s="301">
        <f t="shared" si="368"/>
        <v>0</v>
      </c>
      <c r="BE225" s="301">
        <f t="shared" si="368"/>
        <v>0</v>
      </c>
      <c r="BF225" s="301">
        <f t="shared" si="368"/>
        <v>0</v>
      </c>
      <c r="BG225" s="301">
        <f t="shared" si="368"/>
        <v>0</v>
      </c>
      <c r="BH225" s="301">
        <f t="shared" si="368"/>
        <v>0</v>
      </c>
      <c r="BI225" s="301">
        <f t="shared" si="368"/>
        <v>0</v>
      </c>
      <c r="BJ225" s="301">
        <f t="shared" si="368"/>
        <v>0</v>
      </c>
      <c r="BK225" s="388">
        <f t="shared" si="349"/>
        <v>0</v>
      </c>
      <c r="BL225" s="400">
        <f t="shared" si="350"/>
        <v>0</v>
      </c>
      <c r="BM225" s="8">
        <f t="shared" si="351"/>
        <v>0</v>
      </c>
    </row>
    <row r="226" spans="46:65" x14ac:dyDescent="0.2">
      <c r="AT226" s="386" t="s">
        <v>19</v>
      </c>
      <c r="AU226" s="389" t="s">
        <v>78</v>
      </c>
      <c r="AV226" s="389" t="s">
        <v>87</v>
      </c>
      <c r="AW226" s="301">
        <f>D145</f>
        <v>0</v>
      </c>
      <c r="AX226" s="301">
        <f t="shared" ref="AX226:BJ226" si="369">E145</f>
        <v>0</v>
      </c>
      <c r="AY226" s="301">
        <f t="shared" si="369"/>
        <v>0</v>
      </c>
      <c r="AZ226" s="301">
        <f t="shared" si="369"/>
        <v>0</v>
      </c>
      <c r="BA226" s="301">
        <f t="shared" si="369"/>
        <v>0</v>
      </c>
      <c r="BB226" s="301">
        <f t="shared" si="369"/>
        <v>0</v>
      </c>
      <c r="BC226" s="301">
        <f t="shared" si="369"/>
        <v>0</v>
      </c>
      <c r="BD226" s="301">
        <f t="shared" si="369"/>
        <v>0</v>
      </c>
      <c r="BE226" s="301">
        <f t="shared" si="369"/>
        <v>0</v>
      </c>
      <c r="BF226" s="301">
        <f t="shared" si="369"/>
        <v>1</v>
      </c>
      <c r="BG226" s="301">
        <f t="shared" si="369"/>
        <v>0</v>
      </c>
      <c r="BH226" s="301">
        <f t="shared" si="369"/>
        <v>0</v>
      </c>
      <c r="BI226" s="301">
        <f t="shared" si="369"/>
        <v>0</v>
      </c>
      <c r="BJ226" s="301">
        <f t="shared" si="369"/>
        <v>0</v>
      </c>
      <c r="BK226" s="388">
        <f t="shared" si="349"/>
        <v>1</v>
      </c>
      <c r="BL226" s="400">
        <f t="shared" si="350"/>
        <v>0</v>
      </c>
      <c r="BM226" s="8">
        <f t="shared" si="351"/>
        <v>1</v>
      </c>
    </row>
    <row r="227" spans="46:65" x14ac:dyDescent="0.2">
      <c r="AT227" s="386" t="s">
        <v>19</v>
      </c>
      <c r="AU227" s="389" t="s">
        <v>79</v>
      </c>
      <c r="AV227" s="389" t="s">
        <v>87</v>
      </c>
      <c r="AW227" s="301">
        <f>D178</f>
        <v>0</v>
      </c>
      <c r="AX227" s="301">
        <f t="shared" ref="AX227:BJ227" si="370">E178</f>
        <v>0</v>
      </c>
      <c r="AY227" s="301">
        <f t="shared" si="370"/>
        <v>0</v>
      </c>
      <c r="AZ227" s="301">
        <f t="shared" si="370"/>
        <v>0</v>
      </c>
      <c r="BA227" s="301">
        <f t="shared" si="370"/>
        <v>0</v>
      </c>
      <c r="BB227" s="301">
        <f t="shared" si="370"/>
        <v>0</v>
      </c>
      <c r="BC227" s="301">
        <f t="shared" si="370"/>
        <v>0</v>
      </c>
      <c r="BD227" s="301">
        <f t="shared" si="370"/>
        <v>0</v>
      </c>
      <c r="BE227" s="301">
        <f t="shared" si="370"/>
        <v>0</v>
      </c>
      <c r="BF227" s="301">
        <f t="shared" si="370"/>
        <v>0</v>
      </c>
      <c r="BG227" s="301">
        <f t="shared" si="370"/>
        <v>0</v>
      </c>
      <c r="BH227" s="301">
        <f t="shared" si="370"/>
        <v>0</v>
      </c>
      <c r="BI227" s="301">
        <f t="shared" si="370"/>
        <v>0</v>
      </c>
      <c r="BJ227" s="301">
        <f t="shared" si="370"/>
        <v>0</v>
      </c>
      <c r="BK227" s="388">
        <f t="shared" si="349"/>
        <v>0</v>
      </c>
      <c r="BL227" s="400">
        <f t="shared" si="350"/>
        <v>0</v>
      </c>
      <c r="BM227" s="8">
        <f t="shared" si="351"/>
        <v>0</v>
      </c>
    </row>
    <row r="228" spans="46:65" x14ac:dyDescent="0.2">
      <c r="AT228" s="386" t="s">
        <v>19</v>
      </c>
      <c r="AU228" s="389" t="s">
        <v>77</v>
      </c>
      <c r="AV228" s="389" t="s">
        <v>87</v>
      </c>
      <c r="AW228" s="301">
        <f>D167</f>
        <v>0</v>
      </c>
      <c r="AX228" s="301">
        <f t="shared" ref="AX228:BJ228" si="371">E167</f>
        <v>0</v>
      </c>
      <c r="AY228" s="301">
        <f t="shared" si="371"/>
        <v>0</v>
      </c>
      <c r="AZ228" s="301">
        <f t="shared" si="371"/>
        <v>0</v>
      </c>
      <c r="BA228" s="301">
        <f t="shared" si="371"/>
        <v>0</v>
      </c>
      <c r="BB228" s="301">
        <f t="shared" si="371"/>
        <v>0</v>
      </c>
      <c r="BC228" s="301">
        <f t="shared" si="371"/>
        <v>0</v>
      </c>
      <c r="BD228" s="301">
        <f t="shared" si="371"/>
        <v>0</v>
      </c>
      <c r="BE228" s="301">
        <f t="shared" si="371"/>
        <v>0</v>
      </c>
      <c r="BF228" s="301">
        <f t="shared" si="371"/>
        <v>0</v>
      </c>
      <c r="BG228" s="301">
        <f t="shared" si="371"/>
        <v>0</v>
      </c>
      <c r="BH228" s="301">
        <f t="shared" si="371"/>
        <v>0</v>
      </c>
      <c r="BI228" s="301">
        <f t="shared" si="371"/>
        <v>0</v>
      </c>
      <c r="BJ228" s="301">
        <f t="shared" si="371"/>
        <v>0</v>
      </c>
      <c r="BK228" s="388">
        <f t="shared" si="349"/>
        <v>0</v>
      </c>
      <c r="BL228" s="400">
        <f t="shared" si="350"/>
        <v>0</v>
      </c>
      <c r="BM228" s="8">
        <f t="shared" si="351"/>
        <v>0</v>
      </c>
    </row>
    <row r="229" spans="46:65" x14ac:dyDescent="0.2">
      <c r="AT229" s="386" t="s">
        <v>19</v>
      </c>
      <c r="AU229" s="390" t="s">
        <v>85</v>
      </c>
      <c r="AV229" s="390" t="s">
        <v>87</v>
      </c>
      <c r="AW229" s="391">
        <v>0</v>
      </c>
      <c r="AX229" s="391">
        <v>0</v>
      </c>
      <c r="AY229" s="391">
        <v>0</v>
      </c>
      <c r="AZ229" s="391">
        <v>0</v>
      </c>
      <c r="BA229" s="391">
        <v>0</v>
      </c>
      <c r="BB229" s="391">
        <v>0</v>
      </c>
      <c r="BC229" s="391">
        <v>0</v>
      </c>
      <c r="BD229" s="391">
        <v>0</v>
      </c>
      <c r="BE229" s="391">
        <v>0</v>
      </c>
      <c r="BF229" s="391">
        <v>0</v>
      </c>
      <c r="BG229" s="391">
        <v>0</v>
      </c>
      <c r="BH229" s="391">
        <v>0</v>
      </c>
      <c r="BI229" s="391">
        <v>0</v>
      </c>
      <c r="BJ229" s="391">
        <v>0</v>
      </c>
      <c r="BK229" s="388">
        <f t="shared" si="349"/>
        <v>0</v>
      </c>
      <c r="BL229" s="400">
        <f t="shared" si="350"/>
        <v>0</v>
      </c>
      <c r="BM229" s="8">
        <f t="shared" si="351"/>
        <v>0</v>
      </c>
    </row>
    <row r="230" spans="46:65" x14ac:dyDescent="0.2">
      <c r="AT230" s="386" t="s">
        <v>19</v>
      </c>
      <c r="AU230" s="389" t="s">
        <v>19</v>
      </c>
      <c r="AV230" s="261" t="s">
        <v>25</v>
      </c>
      <c r="AW230" s="301">
        <f>D157</f>
        <v>0</v>
      </c>
      <c r="AX230" s="301">
        <f t="shared" ref="AX230:BJ230" si="372">E157</f>
        <v>0</v>
      </c>
      <c r="AY230" s="301">
        <f t="shared" si="372"/>
        <v>0</v>
      </c>
      <c r="AZ230" s="301">
        <f t="shared" si="372"/>
        <v>0</v>
      </c>
      <c r="BA230" s="301">
        <f t="shared" si="372"/>
        <v>0</v>
      </c>
      <c r="BB230" s="301">
        <f t="shared" si="372"/>
        <v>0</v>
      </c>
      <c r="BC230" s="301">
        <f t="shared" si="372"/>
        <v>0</v>
      </c>
      <c r="BD230" s="301">
        <f t="shared" si="372"/>
        <v>0</v>
      </c>
      <c r="BE230" s="301">
        <f t="shared" si="372"/>
        <v>0</v>
      </c>
      <c r="BF230" s="301">
        <f t="shared" si="372"/>
        <v>0</v>
      </c>
      <c r="BG230" s="301">
        <f t="shared" si="372"/>
        <v>0</v>
      </c>
      <c r="BH230" s="301">
        <f t="shared" si="372"/>
        <v>0</v>
      </c>
      <c r="BI230" s="301">
        <f t="shared" si="372"/>
        <v>0</v>
      </c>
      <c r="BJ230" s="301">
        <f t="shared" si="372"/>
        <v>0</v>
      </c>
      <c r="BK230" s="388">
        <f t="shared" si="349"/>
        <v>0</v>
      </c>
      <c r="BL230" s="400">
        <f t="shared" si="350"/>
        <v>0</v>
      </c>
      <c r="BM230" s="8">
        <f t="shared" si="351"/>
        <v>0</v>
      </c>
    </row>
    <row r="231" spans="46:65" x14ac:dyDescent="0.2">
      <c r="AT231" s="386" t="s">
        <v>19</v>
      </c>
      <c r="AU231" s="389" t="s">
        <v>78</v>
      </c>
      <c r="AV231" s="261" t="s">
        <v>25</v>
      </c>
      <c r="AW231" s="301">
        <f>D146</f>
        <v>0</v>
      </c>
      <c r="AX231" s="301">
        <f t="shared" ref="AX231:BJ231" si="373">E146</f>
        <v>0</v>
      </c>
      <c r="AY231" s="301">
        <f t="shared" si="373"/>
        <v>0</v>
      </c>
      <c r="AZ231" s="301">
        <f t="shared" si="373"/>
        <v>0</v>
      </c>
      <c r="BA231" s="301">
        <f t="shared" si="373"/>
        <v>0</v>
      </c>
      <c r="BB231" s="301">
        <f t="shared" si="373"/>
        <v>0</v>
      </c>
      <c r="BC231" s="301">
        <f t="shared" si="373"/>
        <v>0</v>
      </c>
      <c r="BD231" s="301">
        <f t="shared" si="373"/>
        <v>1</v>
      </c>
      <c r="BE231" s="301">
        <f t="shared" si="373"/>
        <v>0</v>
      </c>
      <c r="BF231" s="301">
        <f t="shared" si="373"/>
        <v>0</v>
      </c>
      <c r="BG231" s="301">
        <f t="shared" si="373"/>
        <v>0</v>
      </c>
      <c r="BH231" s="301">
        <f t="shared" si="373"/>
        <v>0</v>
      </c>
      <c r="BI231" s="301">
        <f t="shared" si="373"/>
        <v>0</v>
      </c>
      <c r="BJ231" s="301">
        <f t="shared" si="373"/>
        <v>0</v>
      </c>
      <c r="BK231" s="388">
        <f t="shared" si="349"/>
        <v>1</v>
      </c>
      <c r="BL231" s="400">
        <f t="shared" si="350"/>
        <v>0</v>
      </c>
      <c r="BM231" s="8">
        <f t="shared" si="351"/>
        <v>0</v>
      </c>
    </row>
    <row r="232" spans="46:65" x14ac:dyDescent="0.2">
      <c r="AT232" s="386" t="s">
        <v>19</v>
      </c>
      <c r="AU232" s="389" t="s">
        <v>79</v>
      </c>
      <c r="AV232" s="261" t="s">
        <v>25</v>
      </c>
      <c r="AW232" s="301">
        <f>D179</f>
        <v>0</v>
      </c>
      <c r="AX232" s="301">
        <f t="shared" ref="AX232:BJ232" si="374">E179</f>
        <v>0</v>
      </c>
      <c r="AY232" s="301">
        <f t="shared" si="374"/>
        <v>0</v>
      </c>
      <c r="AZ232" s="301">
        <f t="shared" si="374"/>
        <v>0</v>
      </c>
      <c r="BA232" s="301">
        <f t="shared" si="374"/>
        <v>0</v>
      </c>
      <c r="BB232" s="301">
        <f t="shared" si="374"/>
        <v>0</v>
      </c>
      <c r="BC232" s="301">
        <f t="shared" si="374"/>
        <v>0</v>
      </c>
      <c r="BD232" s="301">
        <f t="shared" si="374"/>
        <v>0</v>
      </c>
      <c r="BE232" s="301">
        <f t="shared" si="374"/>
        <v>0</v>
      </c>
      <c r="BF232" s="301">
        <f t="shared" si="374"/>
        <v>0</v>
      </c>
      <c r="BG232" s="301">
        <f t="shared" si="374"/>
        <v>0</v>
      </c>
      <c r="BH232" s="301">
        <f t="shared" si="374"/>
        <v>0</v>
      </c>
      <c r="BI232" s="301">
        <f t="shared" si="374"/>
        <v>0</v>
      </c>
      <c r="BJ232" s="301">
        <f t="shared" si="374"/>
        <v>0</v>
      </c>
      <c r="BK232" s="388">
        <f t="shared" si="349"/>
        <v>0</v>
      </c>
      <c r="BL232" s="400">
        <f t="shared" si="350"/>
        <v>0</v>
      </c>
      <c r="BM232" s="8">
        <f t="shared" si="351"/>
        <v>0</v>
      </c>
    </row>
    <row r="233" spans="46:65" x14ac:dyDescent="0.2">
      <c r="AT233" s="386" t="s">
        <v>19</v>
      </c>
      <c r="AU233" s="389" t="s">
        <v>77</v>
      </c>
      <c r="AV233" s="261" t="s">
        <v>25</v>
      </c>
      <c r="AW233" s="301">
        <f>D168</f>
        <v>0</v>
      </c>
      <c r="AX233" s="301">
        <f t="shared" ref="AX233:BJ233" si="375">E168</f>
        <v>0</v>
      </c>
      <c r="AY233" s="301">
        <f t="shared" si="375"/>
        <v>0</v>
      </c>
      <c r="AZ233" s="301">
        <f t="shared" si="375"/>
        <v>0</v>
      </c>
      <c r="BA233" s="301">
        <f t="shared" si="375"/>
        <v>0</v>
      </c>
      <c r="BB233" s="301">
        <f t="shared" si="375"/>
        <v>0</v>
      </c>
      <c r="BC233" s="301">
        <f t="shared" si="375"/>
        <v>0</v>
      </c>
      <c r="BD233" s="301">
        <f t="shared" si="375"/>
        <v>0</v>
      </c>
      <c r="BE233" s="301">
        <f t="shared" si="375"/>
        <v>0</v>
      </c>
      <c r="BF233" s="301">
        <f t="shared" si="375"/>
        <v>0</v>
      </c>
      <c r="BG233" s="301">
        <f t="shared" si="375"/>
        <v>0</v>
      </c>
      <c r="BH233" s="301">
        <f t="shared" si="375"/>
        <v>0</v>
      </c>
      <c r="BI233" s="301">
        <f t="shared" si="375"/>
        <v>0</v>
      </c>
      <c r="BJ233" s="301">
        <f t="shared" si="375"/>
        <v>0</v>
      </c>
      <c r="BK233" s="388">
        <f t="shared" si="349"/>
        <v>0</v>
      </c>
      <c r="BL233" s="400">
        <f t="shared" si="350"/>
        <v>0</v>
      </c>
      <c r="BM233" s="8">
        <f t="shared" si="351"/>
        <v>0</v>
      </c>
    </row>
    <row r="234" spans="46:65" x14ac:dyDescent="0.2">
      <c r="AT234" s="386" t="s">
        <v>19</v>
      </c>
      <c r="AU234" s="390" t="s">
        <v>85</v>
      </c>
      <c r="AV234" s="394" t="s">
        <v>25</v>
      </c>
      <c r="AW234" s="391">
        <v>0</v>
      </c>
      <c r="AX234" s="391">
        <v>0</v>
      </c>
      <c r="AY234" s="391">
        <v>0</v>
      </c>
      <c r="AZ234" s="391">
        <v>0</v>
      </c>
      <c r="BA234" s="391">
        <v>0</v>
      </c>
      <c r="BB234" s="391">
        <v>0</v>
      </c>
      <c r="BC234" s="391">
        <v>0</v>
      </c>
      <c r="BD234" s="391">
        <v>0</v>
      </c>
      <c r="BE234" s="391">
        <v>0</v>
      </c>
      <c r="BF234" s="391">
        <v>0</v>
      </c>
      <c r="BG234" s="391">
        <v>0</v>
      </c>
      <c r="BH234" s="391">
        <v>0</v>
      </c>
      <c r="BI234" s="391">
        <v>0</v>
      </c>
      <c r="BJ234" s="391">
        <v>0</v>
      </c>
      <c r="BK234" s="388">
        <f t="shared" si="349"/>
        <v>0</v>
      </c>
      <c r="BL234" s="400">
        <f t="shared" si="350"/>
        <v>0</v>
      </c>
      <c r="BM234" s="8">
        <f t="shared" si="351"/>
        <v>0</v>
      </c>
    </row>
    <row r="235" spans="46:65" x14ac:dyDescent="0.2">
      <c r="AT235" s="386" t="s">
        <v>19</v>
      </c>
      <c r="AU235" s="389" t="s">
        <v>19</v>
      </c>
      <c r="AV235" s="261" t="s">
        <v>26</v>
      </c>
      <c r="AW235" s="301">
        <f>D158</f>
        <v>0</v>
      </c>
      <c r="AX235" s="301">
        <f t="shared" ref="AX235:BJ235" si="376">E158</f>
        <v>0</v>
      </c>
      <c r="AY235" s="301">
        <f t="shared" si="376"/>
        <v>0</v>
      </c>
      <c r="AZ235" s="301">
        <f t="shared" si="376"/>
        <v>0</v>
      </c>
      <c r="BA235" s="301">
        <f t="shared" si="376"/>
        <v>1</v>
      </c>
      <c r="BB235" s="301">
        <f t="shared" si="376"/>
        <v>0</v>
      </c>
      <c r="BC235" s="301">
        <f t="shared" si="376"/>
        <v>0</v>
      </c>
      <c r="BD235" s="301">
        <f t="shared" si="376"/>
        <v>0</v>
      </c>
      <c r="BE235" s="301">
        <f t="shared" si="376"/>
        <v>0</v>
      </c>
      <c r="BF235" s="301">
        <f t="shared" si="376"/>
        <v>0</v>
      </c>
      <c r="BG235" s="301">
        <f t="shared" si="376"/>
        <v>0</v>
      </c>
      <c r="BH235" s="301">
        <f t="shared" si="376"/>
        <v>1</v>
      </c>
      <c r="BI235" s="301">
        <f t="shared" si="376"/>
        <v>0</v>
      </c>
      <c r="BJ235" s="301">
        <f t="shared" si="376"/>
        <v>0</v>
      </c>
      <c r="BK235" s="388">
        <f t="shared" si="349"/>
        <v>2</v>
      </c>
      <c r="BL235" s="400">
        <f t="shared" si="350"/>
        <v>1</v>
      </c>
      <c r="BM235" s="8">
        <f t="shared" si="351"/>
        <v>0</v>
      </c>
    </row>
    <row r="236" spans="46:65" x14ac:dyDescent="0.2">
      <c r="AT236" s="386" t="s">
        <v>19</v>
      </c>
      <c r="AU236" s="389" t="s">
        <v>78</v>
      </c>
      <c r="AV236" s="261" t="s">
        <v>26</v>
      </c>
      <c r="AW236" s="301">
        <f>D147</f>
        <v>0</v>
      </c>
      <c r="AX236" s="301">
        <f t="shared" ref="AX236:BJ236" si="377">E147</f>
        <v>0</v>
      </c>
      <c r="AY236" s="301">
        <f t="shared" si="377"/>
        <v>0</v>
      </c>
      <c r="AZ236" s="301">
        <f t="shared" si="377"/>
        <v>0</v>
      </c>
      <c r="BA236" s="301">
        <f t="shared" si="377"/>
        <v>0</v>
      </c>
      <c r="BB236" s="301">
        <f t="shared" si="377"/>
        <v>0</v>
      </c>
      <c r="BC236" s="301">
        <f t="shared" si="377"/>
        <v>0</v>
      </c>
      <c r="BD236" s="301">
        <f t="shared" si="377"/>
        <v>0</v>
      </c>
      <c r="BE236" s="301">
        <f t="shared" si="377"/>
        <v>0</v>
      </c>
      <c r="BF236" s="301">
        <f t="shared" si="377"/>
        <v>0</v>
      </c>
      <c r="BG236" s="301">
        <f t="shared" si="377"/>
        <v>0</v>
      </c>
      <c r="BH236" s="301">
        <f t="shared" si="377"/>
        <v>0</v>
      </c>
      <c r="BI236" s="301">
        <f t="shared" si="377"/>
        <v>0</v>
      </c>
      <c r="BJ236" s="301">
        <f t="shared" si="377"/>
        <v>0</v>
      </c>
      <c r="BK236" s="388">
        <f t="shared" si="349"/>
        <v>0</v>
      </c>
      <c r="BL236" s="400">
        <f t="shared" si="350"/>
        <v>0</v>
      </c>
      <c r="BM236" s="8">
        <f t="shared" si="351"/>
        <v>0</v>
      </c>
    </row>
    <row r="237" spans="46:65" x14ac:dyDescent="0.2">
      <c r="AT237" s="386" t="s">
        <v>19</v>
      </c>
      <c r="AU237" s="389" t="s">
        <v>79</v>
      </c>
      <c r="AV237" s="261" t="s">
        <v>26</v>
      </c>
      <c r="AW237" s="301">
        <f>D180</f>
        <v>0</v>
      </c>
      <c r="AX237" s="301">
        <f t="shared" ref="AX237:BJ237" si="378">E180</f>
        <v>0</v>
      </c>
      <c r="AY237" s="301">
        <f t="shared" si="378"/>
        <v>0</v>
      </c>
      <c r="AZ237" s="301">
        <f t="shared" si="378"/>
        <v>0</v>
      </c>
      <c r="BA237" s="301">
        <f t="shared" si="378"/>
        <v>0</v>
      </c>
      <c r="BB237" s="301">
        <f t="shared" si="378"/>
        <v>0</v>
      </c>
      <c r="BC237" s="301">
        <f t="shared" si="378"/>
        <v>0</v>
      </c>
      <c r="BD237" s="301">
        <f t="shared" si="378"/>
        <v>0</v>
      </c>
      <c r="BE237" s="301">
        <f t="shared" si="378"/>
        <v>0</v>
      </c>
      <c r="BF237" s="301">
        <f t="shared" si="378"/>
        <v>0</v>
      </c>
      <c r="BG237" s="301">
        <f t="shared" si="378"/>
        <v>0</v>
      </c>
      <c r="BH237" s="301">
        <f t="shared" si="378"/>
        <v>0</v>
      </c>
      <c r="BI237" s="301">
        <f t="shared" si="378"/>
        <v>0</v>
      </c>
      <c r="BJ237" s="301">
        <f t="shared" si="378"/>
        <v>0</v>
      </c>
      <c r="BK237" s="388">
        <f t="shared" si="349"/>
        <v>0</v>
      </c>
      <c r="BL237" s="400">
        <f t="shared" si="350"/>
        <v>0</v>
      </c>
      <c r="BM237" s="8">
        <f t="shared" si="351"/>
        <v>0</v>
      </c>
    </row>
    <row r="238" spans="46:65" x14ac:dyDescent="0.2">
      <c r="AT238" s="386" t="s">
        <v>19</v>
      </c>
      <c r="AU238" s="389" t="s">
        <v>77</v>
      </c>
      <c r="AV238" s="261" t="s">
        <v>26</v>
      </c>
      <c r="AW238" s="301">
        <f>D169</f>
        <v>0</v>
      </c>
      <c r="AX238" s="301">
        <f t="shared" ref="AX238:BJ238" si="379">E169</f>
        <v>0</v>
      </c>
      <c r="AY238" s="301">
        <f t="shared" si="379"/>
        <v>0</v>
      </c>
      <c r="AZ238" s="301">
        <f t="shared" si="379"/>
        <v>0</v>
      </c>
      <c r="BA238" s="301">
        <f t="shared" si="379"/>
        <v>0</v>
      </c>
      <c r="BB238" s="301">
        <f t="shared" si="379"/>
        <v>0</v>
      </c>
      <c r="BC238" s="301">
        <f t="shared" si="379"/>
        <v>0</v>
      </c>
      <c r="BD238" s="301">
        <f t="shared" si="379"/>
        <v>0</v>
      </c>
      <c r="BE238" s="301">
        <f t="shared" si="379"/>
        <v>0</v>
      </c>
      <c r="BF238" s="301">
        <f t="shared" si="379"/>
        <v>0</v>
      </c>
      <c r="BG238" s="301">
        <f t="shared" si="379"/>
        <v>0</v>
      </c>
      <c r="BH238" s="301">
        <f t="shared" si="379"/>
        <v>0</v>
      </c>
      <c r="BI238" s="301">
        <f t="shared" si="379"/>
        <v>0</v>
      </c>
      <c r="BJ238" s="301">
        <f t="shared" si="379"/>
        <v>0</v>
      </c>
      <c r="BK238" s="388">
        <f t="shared" si="349"/>
        <v>0</v>
      </c>
      <c r="BL238" s="400">
        <f t="shared" si="350"/>
        <v>0</v>
      </c>
      <c r="BM238" s="8">
        <f t="shared" si="351"/>
        <v>0</v>
      </c>
    </row>
    <row r="239" spans="46:65" x14ac:dyDescent="0.2">
      <c r="AT239" s="386" t="s">
        <v>19</v>
      </c>
      <c r="AU239" s="390" t="s">
        <v>85</v>
      </c>
      <c r="AV239" s="394" t="s">
        <v>26</v>
      </c>
      <c r="AW239" s="391">
        <v>0</v>
      </c>
      <c r="AX239" s="391">
        <v>0</v>
      </c>
      <c r="AY239" s="391">
        <v>0</v>
      </c>
      <c r="AZ239" s="391">
        <v>0</v>
      </c>
      <c r="BA239" s="391">
        <v>0</v>
      </c>
      <c r="BB239" s="391">
        <v>0</v>
      </c>
      <c r="BC239" s="391">
        <v>0</v>
      </c>
      <c r="BD239" s="391">
        <v>0</v>
      </c>
      <c r="BE239" s="391">
        <v>0</v>
      </c>
      <c r="BF239" s="391">
        <v>0</v>
      </c>
      <c r="BG239" s="391">
        <v>0</v>
      </c>
      <c r="BH239" s="391">
        <v>0</v>
      </c>
      <c r="BI239" s="391">
        <v>0</v>
      </c>
      <c r="BJ239" s="391">
        <v>0</v>
      </c>
      <c r="BK239" s="388">
        <f t="shared" si="349"/>
        <v>0</v>
      </c>
      <c r="BL239" s="400">
        <f t="shared" si="350"/>
        <v>0</v>
      </c>
      <c r="BM239" s="8">
        <f t="shared" si="351"/>
        <v>0</v>
      </c>
    </row>
    <row r="240" spans="46:65" x14ac:dyDescent="0.2">
      <c r="AT240" s="386" t="s">
        <v>19</v>
      </c>
      <c r="AU240" s="389" t="s">
        <v>19</v>
      </c>
      <c r="AV240" s="261" t="s">
        <v>56</v>
      </c>
      <c r="AW240" s="301">
        <f>D159</f>
        <v>0</v>
      </c>
      <c r="AX240" s="301">
        <f t="shared" ref="AX240:BJ240" si="380">E159</f>
        <v>0</v>
      </c>
      <c r="AY240" s="301">
        <f t="shared" si="380"/>
        <v>0</v>
      </c>
      <c r="AZ240" s="301">
        <f t="shared" si="380"/>
        <v>0</v>
      </c>
      <c r="BA240" s="301">
        <f t="shared" si="380"/>
        <v>0</v>
      </c>
      <c r="BB240" s="301">
        <f t="shared" si="380"/>
        <v>0</v>
      </c>
      <c r="BC240" s="301">
        <f t="shared" si="380"/>
        <v>0</v>
      </c>
      <c r="BD240" s="301">
        <f t="shared" si="380"/>
        <v>0</v>
      </c>
      <c r="BE240" s="301">
        <f t="shared" si="380"/>
        <v>0</v>
      </c>
      <c r="BF240" s="301">
        <f t="shared" si="380"/>
        <v>0</v>
      </c>
      <c r="BG240" s="301">
        <f t="shared" si="380"/>
        <v>0</v>
      </c>
      <c r="BH240" s="301">
        <f t="shared" si="380"/>
        <v>0</v>
      </c>
      <c r="BI240" s="301">
        <f t="shared" si="380"/>
        <v>0</v>
      </c>
      <c r="BJ240" s="301">
        <f t="shared" si="380"/>
        <v>0</v>
      </c>
      <c r="BK240" s="388">
        <f t="shared" si="349"/>
        <v>0</v>
      </c>
      <c r="BL240" s="400">
        <f t="shared" si="350"/>
        <v>0</v>
      </c>
      <c r="BM240" s="8">
        <f t="shared" si="351"/>
        <v>0</v>
      </c>
    </row>
    <row r="241" spans="46:65" x14ac:dyDescent="0.2">
      <c r="AT241" s="386" t="s">
        <v>19</v>
      </c>
      <c r="AU241" s="389" t="s">
        <v>78</v>
      </c>
      <c r="AV241" s="261" t="s">
        <v>56</v>
      </c>
      <c r="AW241" s="301">
        <f>D148</f>
        <v>0</v>
      </c>
      <c r="AX241" s="301">
        <f t="shared" ref="AX241:BJ241" si="381">E148</f>
        <v>0</v>
      </c>
      <c r="AY241" s="301">
        <f t="shared" si="381"/>
        <v>0</v>
      </c>
      <c r="AZ241" s="301">
        <f t="shared" si="381"/>
        <v>0</v>
      </c>
      <c r="BA241" s="301">
        <f t="shared" si="381"/>
        <v>0</v>
      </c>
      <c r="BB241" s="301">
        <f t="shared" si="381"/>
        <v>0</v>
      </c>
      <c r="BC241" s="301">
        <f t="shared" si="381"/>
        <v>0</v>
      </c>
      <c r="BD241" s="301">
        <f t="shared" si="381"/>
        <v>0</v>
      </c>
      <c r="BE241" s="301">
        <f t="shared" si="381"/>
        <v>0</v>
      </c>
      <c r="BF241" s="301">
        <f t="shared" si="381"/>
        <v>0</v>
      </c>
      <c r="BG241" s="301">
        <f t="shared" si="381"/>
        <v>0</v>
      </c>
      <c r="BH241" s="301">
        <f t="shared" si="381"/>
        <v>0</v>
      </c>
      <c r="BI241" s="301">
        <f t="shared" si="381"/>
        <v>0</v>
      </c>
      <c r="BJ241" s="301">
        <f t="shared" si="381"/>
        <v>0</v>
      </c>
      <c r="BK241" s="388">
        <f t="shared" si="349"/>
        <v>0</v>
      </c>
      <c r="BL241" s="400">
        <f t="shared" si="350"/>
        <v>0</v>
      </c>
      <c r="BM241" s="8">
        <f t="shared" si="351"/>
        <v>0</v>
      </c>
    </row>
    <row r="242" spans="46:65" x14ac:dyDescent="0.2">
      <c r="AT242" s="386" t="s">
        <v>19</v>
      </c>
      <c r="AU242" s="389" t="s">
        <v>79</v>
      </c>
      <c r="AV242" s="261" t="s">
        <v>56</v>
      </c>
      <c r="AW242" s="301">
        <f>D181</f>
        <v>0</v>
      </c>
      <c r="AX242" s="301">
        <f t="shared" ref="AX242:BJ242" si="382">E181</f>
        <v>0</v>
      </c>
      <c r="AY242" s="301">
        <f t="shared" si="382"/>
        <v>0</v>
      </c>
      <c r="AZ242" s="301">
        <f t="shared" si="382"/>
        <v>0</v>
      </c>
      <c r="BA242" s="301">
        <f t="shared" si="382"/>
        <v>0</v>
      </c>
      <c r="BB242" s="301">
        <f t="shared" si="382"/>
        <v>0</v>
      </c>
      <c r="BC242" s="301">
        <f t="shared" si="382"/>
        <v>0</v>
      </c>
      <c r="BD242" s="301">
        <f t="shared" si="382"/>
        <v>0</v>
      </c>
      <c r="BE242" s="301">
        <f t="shared" si="382"/>
        <v>0</v>
      </c>
      <c r="BF242" s="301">
        <f t="shared" si="382"/>
        <v>0</v>
      </c>
      <c r="BG242" s="301">
        <f t="shared" si="382"/>
        <v>0</v>
      </c>
      <c r="BH242" s="301">
        <f t="shared" si="382"/>
        <v>0</v>
      </c>
      <c r="BI242" s="301">
        <f t="shared" si="382"/>
        <v>0</v>
      </c>
      <c r="BJ242" s="301">
        <f t="shared" si="382"/>
        <v>0</v>
      </c>
      <c r="BK242" s="388">
        <f t="shared" si="349"/>
        <v>0</v>
      </c>
      <c r="BL242" s="400">
        <f t="shared" si="350"/>
        <v>0</v>
      </c>
      <c r="BM242" s="8">
        <f t="shared" si="351"/>
        <v>0</v>
      </c>
    </row>
    <row r="243" spans="46:65" x14ac:dyDescent="0.2">
      <c r="AT243" s="386" t="s">
        <v>19</v>
      </c>
      <c r="AU243" s="389" t="s">
        <v>77</v>
      </c>
      <c r="AV243" s="261" t="s">
        <v>56</v>
      </c>
      <c r="AW243" s="301">
        <f>D170</f>
        <v>0</v>
      </c>
      <c r="AX243" s="301">
        <f t="shared" ref="AX243:BJ243" si="383">E170</f>
        <v>0</v>
      </c>
      <c r="AY243" s="301">
        <f t="shared" si="383"/>
        <v>0</v>
      </c>
      <c r="AZ243" s="301">
        <f t="shared" si="383"/>
        <v>0</v>
      </c>
      <c r="BA243" s="301">
        <f t="shared" si="383"/>
        <v>0</v>
      </c>
      <c r="BB243" s="301">
        <f t="shared" si="383"/>
        <v>0</v>
      </c>
      <c r="BC243" s="301">
        <f t="shared" si="383"/>
        <v>0</v>
      </c>
      <c r="BD243" s="301">
        <f t="shared" si="383"/>
        <v>0</v>
      </c>
      <c r="BE243" s="301">
        <f t="shared" si="383"/>
        <v>0</v>
      </c>
      <c r="BF243" s="301">
        <f t="shared" si="383"/>
        <v>0</v>
      </c>
      <c r="BG243" s="301">
        <f t="shared" si="383"/>
        <v>0</v>
      </c>
      <c r="BH243" s="301">
        <f t="shared" si="383"/>
        <v>0</v>
      </c>
      <c r="BI243" s="301">
        <f t="shared" si="383"/>
        <v>0</v>
      </c>
      <c r="BJ243" s="301">
        <f t="shared" si="383"/>
        <v>0</v>
      </c>
      <c r="BK243" s="388">
        <f t="shared" si="349"/>
        <v>0</v>
      </c>
      <c r="BL243" s="400">
        <f t="shared" si="350"/>
        <v>0</v>
      </c>
      <c r="BM243" s="8">
        <f t="shared" si="351"/>
        <v>0</v>
      </c>
    </row>
    <row r="244" spans="46:65" x14ac:dyDescent="0.2">
      <c r="AT244" s="386" t="s">
        <v>19</v>
      </c>
      <c r="AU244" s="390" t="s">
        <v>85</v>
      </c>
      <c r="AV244" s="394" t="s">
        <v>56</v>
      </c>
      <c r="AW244" s="391">
        <v>0</v>
      </c>
      <c r="AX244" s="391">
        <v>0</v>
      </c>
      <c r="AY244" s="391">
        <v>0</v>
      </c>
      <c r="AZ244" s="391">
        <v>0</v>
      </c>
      <c r="BA244" s="391">
        <v>0</v>
      </c>
      <c r="BB244" s="391">
        <v>0</v>
      </c>
      <c r="BC244" s="391">
        <v>0</v>
      </c>
      <c r="BD244" s="391">
        <v>0</v>
      </c>
      <c r="BE244" s="391">
        <v>0</v>
      </c>
      <c r="BF244" s="391">
        <v>0</v>
      </c>
      <c r="BG244" s="391">
        <v>0</v>
      </c>
      <c r="BH244" s="391">
        <v>0</v>
      </c>
      <c r="BI244" s="391">
        <v>0</v>
      </c>
      <c r="BJ244" s="391">
        <v>0</v>
      </c>
      <c r="BK244" s="388">
        <f t="shared" si="349"/>
        <v>0</v>
      </c>
      <c r="BL244" s="400">
        <f t="shared" si="350"/>
        <v>0</v>
      </c>
      <c r="BM244" s="8">
        <f t="shared" si="351"/>
        <v>0</v>
      </c>
    </row>
    <row r="245" spans="46:65" x14ac:dyDescent="0.2">
      <c r="AT245" s="386" t="s">
        <v>19</v>
      </c>
      <c r="AU245" s="389" t="s">
        <v>19</v>
      </c>
      <c r="AV245" s="389" t="s">
        <v>54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8">
        <f t="shared" si="349"/>
        <v>0</v>
      </c>
      <c r="BL245" s="400">
        <f t="shared" si="350"/>
        <v>0</v>
      </c>
      <c r="BM245" s="8">
        <f t="shared" si="351"/>
        <v>0</v>
      </c>
    </row>
    <row r="246" spans="46:65" x14ac:dyDescent="0.2">
      <c r="AT246" s="386" t="s">
        <v>19</v>
      </c>
      <c r="AU246" s="389" t="s">
        <v>78</v>
      </c>
      <c r="AV246" s="389" t="s">
        <v>54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8">
        <f t="shared" si="349"/>
        <v>0</v>
      </c>
      <c r="BL246" s="400">
        <f t="shared" si="350"/>
        <v>0</v>
      </c>
      <c r="BM246" s="8">
        <f t="shared" si="351"/>
        <v>0</v>
      </c>
    </row>
    <row r="247" spans="46:65" x14ac:dyDescent="0.2">
      <c r="AT247" s="386" t="s">
        <v>19</v>
      </c>
      <c r="AU247" s="389" t="s">
        <v>79</v>
      </c>
      <c r="AV247" s="389" t="s">
        <v>54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8">
        <f t="shared" si="349"/>
        <v>0</v>
      </c>
      <c r="BL247" s="400">
        <f t="shared" si="350"/>
        <v>0</v>
      </c>
      <c r="BM247" s="8">
        <f t="shared" si="351"/>
        <v>0</v>
      </c>
    </row>
    <row r="248" spans="46:65" x14ac:dyDescent="0.2">
      <c r="AT248" s="386" t="s">
        <v>19</v>
      </c>
      <c r="AU248" s="389" t="s">
        <v>77</v>
      </c>
      <c r="AV248" s="389" t="s">
        <v>54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8">
        <f t="shared" si="349"/>
        <v>0</v>
      </c>
      <c r="BL248" s="400">
        <f t="shared" si="350"/>
        <v>0</v>
      </c>
      <c r="BM248" s="8">
        <f t="shared" si="351"/>
        <v>0</v>
      </c>
    </row>
    <row r="249" spans="46:65" x14ac:dyDescent="0.2">
      <c r="AT249" s="386" t="s">
        <v>19</v>
      </c>
      <c r="AU249" s="390" t="s">
        <v>85</v>
      </c>
      <c r="AV249" s="390" t="s">
        <v>54</v>
      </c>
      <c r="AW249" s="391">
        <v>0</v>
      </c>
      <c r="AX249" s="391">
        <v>0</v>
      </c>
      <c r="AY249" s="391">
        <v>0</v>
      </c>
      <c r="AZ249" s="391">
        <v>0</v>
      </c>
      <c r="BA249" s="391">
        <v>0</v>
      </c>
      <c r="BB249" s="391">
        <v>0</v>
      </c>
      <c r="BC249" s="391">
        <v>0</v>
      </c>
      <c r="BD249" s="391">
        <v>0</v>
      </c>
      <c r="BE249" s="391">
        <v>0</v>
      </c>
      <c r="BF249" s="391">
        <v>0</v>
      </c>
      <c r="BG249" s="391">
        <v>0</v>
      </c>
      <c r="BH249" s="391">
        <v>0</v>
      </c>
      <c r="BI249" s="391">
        <v>0</v>
      </c>
      <c r="BJ249" s="391">
        <v>0</v>
      </c>
      <c r="BK249" s="388">
        <f t="shared" si="349"/>
        <v>0</v>
      </c>
      <c r="BL249" s="400">
        <f t="shared" si="350"/>
        <v>0</v>
      </c>
      <c r="BM249" s="8">
        <f t="shared" si="351"/>
        <v>0</v>
      </c>
    </row>
    <row r="250" spans="46:65" x14ac:dyDescent="0.2">
      <c r="AT250" s="386" t="s">
        <v>19</v>
      </c>
      <c r="AU250" s="390" t="s">
        <v>19</v>
      </c>
      <c r="AV250" s="390" t="s">
        <v>88</v>
      </c>
      <c r="AW250" s="391">
        <v>0</v>
      </c>
      <c r="AX250" s="391">
        <v>0</v>
      </c>
      <c r="AY250" s="391">
        <v>0</v>
      </c>
      <c r="AZ250" s="391">
        <v>0</v>
      </c>
      <c r="BA250" s="391">
        <v>0</v>
      </c>
      <c r="BB250" s="391">
        <v>0</v>
      </c>
      <c r="BC250" s="391">
        <v>0</v>
      </c>
      <c r="BD250" s="391">
        <v>0</v>
      </c>
      <c r="BE250" s="391">
        <v>0</v>
      </c>
      <c r="BF250" s="391">
        <v>0</v>
      </c>
      <c r="BG250" s="391">
        <v>0</v>
      </c>
      <c r="BH250" s="391">
        <v>0</v>
      </c>
      <c r="BI250" s="391">
        <v>0</v>
      </c>
      <c r="BJ250" s="391">
        <v>0</v>
      </c>
      <c r="BK250" s="388">
        <f t="shared" si="349"/>
        <v>0</v>
      </c>
      <c r="BL250" s="400">
        <f t="shared" si="350"/>
        <v>0</v>
      </c>
      <c r="BM250" s="8">
        <f t="shared" si="351"/>
        <v>0</v>
      </c>
    </row>
    <row r="251" spans="46:65" x14ac:dyDescent="0.2">
      <c r="AT251" s="386" t="s">
        <v>19</v>
      </c>
      <c r="AU251" s="390" t="s">
        <v>78</v>
      </c>
      <c r="AV251" s="390" t="s">
        <v>88</v>
      </c>
      <c r="AW251" s="391">
        <v>0</v>
      </c>
      <c r="AX251" s="391">
        <v>0</v>
      </c>
      <c r="AY251" s="391">
        <v>0</v>
      </c>
      <c r="AZ251" s="391">
        <v>0</v>
      </c>
      <c r="BA251" s="391">
        <v>0</v>
      </c>
      <c r="BB251" s="391">
        <v>0</v>
      </c>
      <c r="BC251" s="391">
        <v>0</v>
      </c>
      <c r="BD251" s="391">
        <v>0</v>
      </c>
      <c r="BE251" s="391">
        <v>0</v>
      </c>
      <c r="BF251" s="391">
        <v>0</v>
      </c>
      <c r="BG251" s="391">
        <v>0</v>
      </c>
      <c r="BH251" s="391">
        <v>0</v>
      </c>
      <c r="BI251" s="391">
        <v>0</v>
      </c>
      <c r="BJ251" s="391">
        <v>0</v>
      </c>
      <c r="BK251" s="388">
        <f t="shared" si="349"/>
        <v>0</v>
      </c>
      <c r="BL251" s="400">
        <f t="shared" si="350"/>
        <v>0</v>
      </c>
      <c r="BM251" s="8">
        <f t="shared" si="351"/>
        <v>0</v>
      </c>
    </row>
    <row r="252" spans="46:65" x14ac:dyDescent="0.2">
      <c r="AT252" s="386" t="s">
        <v>19</v>
      </c>
      <c r="AU252" s="390" t="s">
        <v>79</v>
      </c>
      <c r="AV252" s="390" t="s">
        <v>88</v>
      </c>
      <c r="AW252" s="391">
        <v>0</v>
      </c>
      <c r="AX252" s="391">
        <v>0</v>
      </c>
      <c r="AY252" s="391">
        <v>0</v>
      </c>
      <c r="AZ252" s="391">
        <v>0</v>
      </c>
      <c r="BA252" s="391">
        <v>0</v>
      </c>
      <c r="BB252" s="391">
        <v>0</v>
      </c>
      <c r="BC252" s="391">
        <v>0</v>
      </c>
      <c r="BD252" s="391">
        <v>0</v>
      </c>
      <c r="BE252" s="391">
        <v>0</v>
      </c>
      <c r="BF252" s="391">
        <v>0</v>
      </c>
      <c r="BG252" s="391">
        <v>0</v>
      </c>
      <c r="BH252" s="391">
        <v>0</v>
      </c>
      <c r="BI252" s="391">
        <v>0</v>
      </c>
      <c r="BJ252" s="391">
        <v>0</v>
      </c>
      <c r="BK252" s="388">
        <f t="shared" si="349"/>
        <v>0</v>
      </c>
      <c r="BL252" s="400">
        <f t="shared" si="350"/>
        <v>0</v>
      </c>
      <c r="BM252" s="8">
        <f t="shared" si="351"/>
        <v>0</v>
      </c>
    </row>
    <row r="253" spans="46:65" x14ac:dyDescent="0.2">
      <c r="AT253" s="386" t="s">
        <v>19</v>
      </c>
      <c r="AU253" s="390" t="s">
        <v>77</v>
      </c>
      <c r="AV253" s="390" t="s">
        <v>88</v>
      </c>
      <c r="AW253" s="391">
        <v>0</v>
      </c>
      <c r="AX253" s="391">
        <v>0</v>
      </c>
      <c r="AY253" s="391">
        <v>0</v>
      </c>
      <c r="AZ253" s="391">
        <v>0</v>
      </c>
      <c r="BA253" s="391">
        <v>0</v>
      </c>
      <c r="BB253" s="391">
        <v>0</v>
      </c>
      <c r="BC253" s="391">
        <v>0</v>
      </c>
      <c r="BD253" s="391">
        <v>0</v>
      </c>
      <c r="BE253" s="391">
        <v>0</v>
      </c>
      <c r="BF253" s="391">
        <v>0</v>
      </c>
      <c r="BG253" s="391">
        <v>0</v>
      </c>
      <c r="BH253" s="391">
        <v>0</v>
      </c>
      <c r="BI253" s="391">
        <v>0</v>
      </c>
      <c r="BJ253" s="391">
        <v>0</v>
      </c>
      <c r="BK253" s="388">
        <f t="shared" si="349"/>
        <v>0</v>
      </c>
      <c r="BL253" s="400">
        <f t="shared" si="350"/>
        <v>0</v>
      </c>
      <c r="BM253" s="8">
        <f t="shared" si="351"/>
        <v>0</v>
      </c>
    </row>
    <row r="254" spans="46:65" x14ac:dyDescent="0.2">
      <c r="AT254" s="386" t="s">
        <v>19</v>
      </c>
      <c r="AU254" s="390" t="s">
        <v>85</v>
      </c>
      <c r="AV254" s="390" t="s">
        <v>88</v>
      </c>
      <c r="AW254" s="391">
        <v>0</v>
      </c>
      <c r="AX254" s="391">
        <v>0</v>
      </c>
      <c r="AY254" s="391">
        <v>0</v>
      </c>
      <c r="AZ254" s="391">
        <v>0</v>
      </c>
      <c r="BA254" s="391">
        <v>0</v>
      </c>
      <c r="BB254" s="391">
        <v>0</v>
      </c>
      <c r="BC254" s="391">
        <v>0</v>
      </c>
      <c r="BD254" s="391">
        <v>0</v>
      </c>
      <c r="BE254" s="391">
        <v>0</v>
      </c>
      <c r="BF254" s="391">
        <v>0</v>
      </c>
      <c r="BG254" s="391">
        <v>0</v>
      </c>
      <c r="BH254" s="391">
        <v>0</v>
      </c>
      <c r="BI254" s="391">
        <v>0</v>
      </c>
      <c r="BJ254" s="391">
        <v>0</v>
      </c>
      <c r="BK254" s="388">
        <f t="shared" si="349"/>
        <v>0</v>
      </c>
      <c r="BL254" s="400">
        <f t="shared" si="350"/>
        <v>0</v>
      </c>
      <c r="BM254" s="8">
        <f t="shared" si="351"/>
        <v>0</v>
      </c>
    </row>
    <row r="255" spans="46:65" x14ac:dyDescent="0.2">
      <c r="AT255" s="386" t="s">
        <v>19</v>
      </c>
      <c r="AU255" s="390" t="s">
        <v>19</v>
      </c>
      <c r="AV255" s="390" t="s">
        <v>89</v>
      </c>
      <c r="AW255" s="391">
        <v>0</v>
      </c>
      <c r="AX255" s="391">
        <v>0</v>
      </c>
      <c r="AY255" s="391">
        <v>0</v>
      </c>
      <c r="AZ255" s="391">
        <v>0</v>
      </c>
      <c r="BA255" s="391">
        <v>0</v>
      </c>
      <c r="BB255" s="391">
        <v>0</v>
      </c>
      <c r="BC255" s="391">
        <v>0</v>
      </c>
      <c r="BD255" s="391">
        <v>0</v>
      </c>
      <c r="BE255" s="391">
        <v>0</v>
      </c>
      <c r="BF255" s="391">
        <v>0</v>
      </c>
      <c r="BG255" s="391">
        <v>0</v>
      </c>
      <c r="BH255" s="391">
        <v>0</v>
      </c>
      <c r="BI255" s="391">
        <v>0</v>
      </c>
      <c r="BJ255" s="391">
        <v>0</v>
      </c>
      <c r="BK255" s="388">
        <f t="shared" si="349"/>
        <v>0</v>
      </c>
      <c r="BL255" s="400">
        <f t="shared" si="350"/>
        <v>0</v>
      </c>
      <c r="BM255" s="8">
        <f t="shared" si="351"/>
        <v>0</v>
      </c>
    </row>
    <row r="256" spans="46:65" x14ac:dyDescent="0.2">
      <c r="AT256" s="386" t="s">
        <v>19</v>
      </c>
      <c r="AU256" s="390" t="s">
        <v>78</v>
      </c>
      <c r="AV256" s="390" t="s">
        <v>89</v>
      </c>
      <c r="AW256" s="391">
        <v>0</v>
      </c>
      <c r="AX256" s="391">
        <v>0</v>
      </c>
      <c r="AY256" s="391">
        <v>0</v>
      </c>
      <c r="AZ256" s="391">
        <v>0</v>
      </c>
      <c r="BA256" s="391">
        <v>0</v>
      </c>
      <c r="BB256" s="391">
        <v>0</v>
      </c>
      <c r="BC256" s="391">
        <v>0</v>
      </c>
      <c r="BD256" s="391">
        <v>0</v>
      </c>
      <c r="BE256" s="391">
        <v>0</v>
      </c>
      <c r="BF256" s="391">
        <v>0</v>
      </c>
      <c r="BG256" s="391">
        <v>0</v>
      </c>
      <c r="BH256" s="391">
        <v>0</v>
      </c>
      <c r="BI256" s="391">
        <v>0</v>
      </c>
      <c r="BJ256" s="391">
        <v>0</v>
      </c>
      <c r="BK256" s="388">
        <f t="shared" si="349"/>
        <v>0</v>
      </c>
      <c r="BL256" s="400">
        <f t="shared" si="350"/>
        <v>0</v>
      </c>
      <c r="BM256" s="8">
        <f t="shared" si="351"/>
        <v>0</v>
      </c>
    </row>
    <row r="257" spans="46:65" x14ac:dyDescent="0.2">
      <c r="AT257" s="386" t="s">
        <v>19</v>
      </c>
      <c r="AU257" s="390" t="s">
        <v>79</v>
      </c>
      <c r="AV257" s="390" t="s">
        <v>89</v>
      </c>
      <c r="AW257" s="391">
        <v>0</v>
      </c>
      <c r="AX257" s="391">
        <v>0</v>
      </c>
      <c r="AY257" s="391">
        <v>0</v>
      </c>
      <c r="AZ257" s="391">
        <v>0</v>
      </c>
      <c r="BA257" s="391">
        <v>0</v>
      </c>
      <c r="BB257" s="391">
        <v>0</v>
      </c>
      <c r="BC257" s="391">
        <v>0</v>
      </c>
      <c r="BD257" s="391">
        <v>0</v>
      </c>
      <c r="BE257" s="391">
        <v>0</v>
      </c>
      <c r="BF257" s="391">
        <v>0</v>
      </c>
      <c r="BG257" s="391">
        <v>0</v>
      </c>
      <c r="BH257" s="391">
        <v>0</v>
      </c>
      <c r="BI257" s="391">
        <v>0</v>
      </c>
      <c r="BJ257" s="391">
        <v>0</v>
      </c>
      <c r="BK257" s="388">
        <f t="shared" si="349"/>
        <v>0</v>
      </c>
      <c r="BL257" s="400">
        <f t="shared" si="350"/>
        <v>0</v>
      </c>
      <c r="BM257" s="8">
        <f t="shared" si="351"/>
        <v>0</v>
      </c>
    </row>
    <row r="258" spans="46:65" x14ac:dyDescent="0.2">
      <c r="AT258" s="386" t="s">
        <v>19</v>
      </c>
      <c r="AU258" s="390" t="s">
        <v>77</v>
      </c>
      <c r="AV258" s="390" t="s">
        <v>89</v>
      </c>
      <c r="AW258" s="391">
        <v>0</v>
      </c>
      <c r="AX258" s="391">
        <v>0</v>
      </c>
      <c r="AY258" s="391">
        <v>0</v>
      </c>
      <c r="AZ258" s="391">
        <v>0</v>
      </c>
      <c r="BA258" s="391">
        <v>0</v>
      </c>
      <c r="BB258" s="391">
        <v>0</v>
      </c>
      <c r="BC258" s="391">
        <v>0</v>
      </c>
      <c r="BD258" s="391">
        <v>0</v>
      </c>
      <c r="BE258" s="391">
        <v>0</v>
      </c>
      <c r="BF258" s="391">
        <v>0</v>
      </c>
      <c r="BG258" s="391">
        <v>0</v>
      </c>
      <c r="BH258" s="391">
        <v>0</v>
      </c>
      <c r="BI258" s="391">
        <v>0</v>
      </c>
      <c r="BJ258" s="391">
        <v>0</v>
      </c>
      <c r="BK258" s="388">
        <f t="shared" si="349"/>
        <v>0</v>
      </c>
      <c r="BL258" s="400">
        <f t="shared" si="350"/>
        <v>0</v>
      </c>
      <c r="BM258" s="8">
        <f t="shared" si="351"/>
        <v>0</v>
      </c>
    </row>
    <row r="259" spans="46:65" x14ac:dyDescent="0.2">
      <c r="AT259" s="386" t="s">
        <v>19</v>
      </c>
      <c r="AU259" s="390" t="s">
        <v>85</v>
      </c>
      <c r="AV259" s="390" t="s">
        <v>89</v>
      </c>
      <c r="AW259" s="391">
        <v>0</v>
      </c>
      <c r="AX259" s="391">
        <v>0</v>
      </c>
      <c r="AY259" s="391">
        <v>0</v>
      </c>
      <c r="AZ259" s="391">
        <v>0</v>
      </c>
      <c r="BA259" s="391">
        <v>0</v>
      </c>
      <c r="BB259" s="391">
        <v>0</v>
      </c>
      <c r="BC259" s="391">
        <v>0</v>
      </c>
      <c r="BD259" s="391">
        <v>0</v>
      </c>
      <c r="BE259" s="391">
        <v>0</v>
      </c>
      <c r="BF259" s="391">
        <v>0</v>
      </c>
      <c r="BG259" s="391">
        <v>0</v>
      </c>
      <c r="BH259" s="391">
        <v>0</v>
      </c>
      <c r="BI259" s="391">
        <v>0</v>
      </c>
      <c r="BJ259" s="391">
        <v>0</v>
      </c>
      <c r="BK259" s="388">
        <f t="shared" si="349"/>
        <v>0</v>
      </c>
      <c r="BL259" s="400">
        <f t="shared" si="350"/>
        <v>0</v>
      </c>
      <c r="BM259" s="8">
        <f t="shared" si="351"/>
        <v>0</v>
      </c>
    </row>
    <row r="260" spans="46:65" x14ac:dyDescent="0.2">
      <c r="AT260" s="386" t="s">
        <v>19</v>
      </c>
      <c r="AU260" s="390" t="s">
        <v>19</v>
      </c>
      <c r="AV260" s="390" t="s">
        <v>90</v>
      </c>
      <c r="AW260" s="391">
        <v>0</v>
      </c>
      <c r="AX260" s="391">
        <v>0</v>
      </c>
      <c r="AY260" s="391">
        <v>0</v>
      </c>
      <c r="AZ260" s="391">
        <v>0</v>
      </c>
      <c r="BA260" s="391">
        <v>0</v>
      </c>
      <c r="BB260" s="391">
        <v>0</v>
      </c>
      <c r="BC260" s="391">
        <v>0</v>
      </c>
      <c r="BD260" s="391">
        <v>0</v>
      </c>
      <c r="BE260" s="391">
        <v>0</v>
      </c>
      <c r="BF260" s="391">
        <v>0</v>
      </c>
      <c r="BG260" s="391">
        <v>0</v>
      </c>
      <c r="BH260" s="391">
        <v>0</v>
      </c>
      <c r="BI260" s="391">
        <v>0</v>
      </c>
      <c r="BJ260" s="391">
        <v>0</v>
      </c>
      <c r="BK260" s="388">
        <f t="shared" si="349"/>
        <v>0</v>
      </c>
      <c r="BL260" s="400">
        <f t="shared" si="350"/>
        <v>0</v>
      </c>
      <c r="BM260" s="8">
        <f t="shared" si="351"/>
        <v>0</v>
      </c>
    </row>
    <row r="261" spans="46:65" x14ac:dyDescent="0.2">
      <c r="AT261" s="386" t="s">
        <v>19</v>
      </c>
      <c r="AU261" s="390" t="s">
        <v>78</v>
      </c>
      <c r="AV261" s="390" t="s">
        <v>90</v>
      </c>
      <c r="AW261" s="391">
        <v>0</v>
      </c>
      <c r="AX261" s="391">
        <v>0</v>
      </c>
      <c r="AY261" s="391">
        <v>0</v>
      </c>
      <c r="AZ261" s="391">
        <v>0</v>
      </c>
      <c r="BA261" s="391">
        <v>0</v>
      </c>
      <c r="BB261" s="391">
        <v>0</v>
      </c>
      <c r="BC261" s="391">
        <v>0</v>
      </c>
      <c r="BD261" s="391">
        <v>0</v>
      </c>
      <c r="BE261" s="391">
        <v>0</v>
      </c>
      <c r="BF261" s="391">
        <v>0</v>
      </c>
      <c r="BG261" s="391">
        <v>0</v>
      </c>
      <c r="BH261" s="391">
        <v>0</v>
      </c>
      <c r="BI261" s="391">
        <v>0</v>
      </c>
      <c r="BJ261" s="391">
        <v>0</v>
      </c>
      <c r="BK261" s="388">
        <f t="shared" si="349"/>
        <v>0</v>
      </c>
      <c r="BL261" s="400">
        <f t="shared" si="350"/>
        <v>0</v>
      </c>
      <c r="BM261" s="8">
        <f t="shared" si="351"/>
        <v>0</v>
      </c>
    </row>
    <row r="262" spans="46:65" x14ac:dyDescent="0.2">
      <c r="AT262" s="386" t="s">
        <v>19</v>
      </c>
      <c r="AU262" s="390" t="s">
        <v>79</v>
      </c>
      <c r="AV262" s="390" t="s">
        <v>90</v>
      </c>
      <c r="AW262" s="391">
        <v>0</v>
      </c>
      <c r="AX262" s="391">
        <v>0</v>
      </c>
      <c r="AY262" s="391">
        <v>0</v>
      </c>
      <c r="AZ262" s="391">
        <v>0</v>
      </c>
      <c r="BA262" s="391">
        <v>0</v>
      </c>
      <c r="BB262" s="391">
        <v>0</v>
      </c>
      <c r="BC262" s="391">
        <v>0</v>
      </c>
      <c r="BD262" s="391">
        <v>0</v>
      </c>
      <c r="BE262" s="391">
        <v>0</v>
      </c>
      <c r="BF262" s="391">
        <v>0</v>
      </c>
      <c r="BG262" s="391">
        <v>0</v>
      </c>
      <c r="BH262" s="391">
        <v>0</v>
      </c>
      <c r="BI262" s="391">
        <v>0</v>
      </c>
      <c r="BJ262" s="391">
        <v>0</v>
      </c>
      <c r="BK262" s="388">
        <f t="shared" ref="BK262:BK325" si="388">SUM(AW262:BJ262)</f>
        <v>0</v>
      </c>
      <c r="BL262" s="400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6" t="s">
        <v>19</v>
      </c>
      <c r="AU263" s="390" t="s">
        <v>77</v>
      </c>
      <c r="AV263" s="390" t="s">
        <v>90</v>
      </c>
      <c r="AW263" s="391">
        <v>0</v>
      </c>
      <c r="AX263" s="391">
        <v>0</v>
      </c>
      <c r="AY263" s="391">
        <v>0</v>
      </c>
      <c r="AZ263" s="391">
        <v>0</v>
      </c>
      <c r="BA263" s="391">
        <v>0</v>
      </c>
      <c r="BB263" s="391">
        <v>0</v>
      </c>
      <c r="BC263" s="391">
        <v>0</v>
      </c>
      <c r="BD263" s="391">
        <v>0</v>
      </c>
      <c r="BE263" s="391">
        <v>0</v>
      </c>
      <c r="BF263" s="391">
        <v>0</v>
      </c>
      <c r="BG263" s="391">
        <v>0</v>
      </c>
      <c r="BH263" s="391">
        <v>0</v>
      </c>
      <c r="BI263" s="391">
        <v>0</v>
      </c>
      <c r="BJ263" s="391">
        <v>0</v>
      </c>
      <c r="BK263" s="388">
        <f t="shared" si="388"/>
        <v>0</v>
      </c>
      <c r="BL263" s="400">
        <f t="shared" si="389"/>
        <v>0</v>
      </c>
      <c r="BM263" s="8">
        <f t="shared" si="390"/>
        <v>0</v>
      </c>
    </row>
    <row r="264" spans="46:65" x14ac:dyDescent="0.2">
      <c r="AT264" s="386" t="s">
        <v>19</v>
      </c>
      <c r="AU264" s="390" t="s">
        <v>85</v>
      </c>
      <c r="AV264" s="390" t="s">
        <v>90</v>
      </c>
      <c r="AW264" s="391">
        <v>0</v>
      </c>
      <c r="AX264" s="391">
        <v>0</v>
      </c>
      <c r="AY264" s="391">
        <v>0</v>
      </c>
      <c r="AZ264" s="391">
        <v>0</v>
      </c>
      <c r="BA264" s="391">
        <v>0</v>
      </c>
      <c r="BB264" s="391">
        <v>0</v>
      </c>
      <c r="BC264" s="391">
        <v>0</v>
      </c>
      <c r="BD264" s="391">
        <v>0</v>
      </c>
      <c r="BE264" s="391">
        <v>0</v>
      </c>
      <c r="BF264" s="391">
        <v>0</v>
      </c>
      <c r="BG264" s="391">
        <v>0</v>
      </c>
      <c r="BH264" s="391">
        <v>0</v>
      </c>
      <c r="BI264" s="391">
        <v>0</v>
      </c>
      <c r="BJ264" s="391">
        <v>0</v>
      </c>
      <c r="BK264" s="388">
        <f t="shared" si="388"/>
        <v>0</v>
      </c>
      <c r="BL264" s="400">
        <f t="shared" si="389"/>
        <v>0</v>
      </c>
      <c r="BM264" s="8">
        <f t="shared" si="390"/>
        <v>0</v>
      </c>
    </row>
    <row r="265" spans="46:65" x14ac:dyDescent="0.2">
      <c r="AT265" s="386" t="s">
        <v>19</v>
      </c>
      <c r="AU265" s="390" t="s">
        <v>19</v>
      </c>
      <c r="AV265" s="390" t="s">
        <v>91</v>
      </c>
      <c r="AW265" s="391">
        <v>0</v>
      </c>
      <c r="AX265" s="391">
        <v>0</v>
      </c>
      <c r="AY265" s="391">
        <v>0</v>
      </c>
      <c r="AZ265" s="391">
        <v>0</v>
      </c>
      <c r="BA265" s="391">
        <v>0</v>
      </c>
      <c r="BB265" s="391">
        <v>0</v>
      </c>
      <c r="BC265" s="391">
        <v>0</v>
      </c>
      <c r="BD265" s="391">
        <v>0</v>
      </c>
      <c r="BE265" s="391">
        <v>0</v>
      </c>
      <c r="BF265" s="391">
        <v>0</v>
      </c>
      <c r="BG265" s="391">
        <v>0</v>
      </c>
      <c r="BH265" s="391">
        <v>0</v>
      </c>
      <c r="BI265" s="391">
        <v>0</v>
      </c>
      <c r="BJ265" s="391">
        <v>0</v>
      </c>
      <c r="BK265" s="388">
        <f t="shared" si="388"/>
        <v>0</v>
      </c>
      <c r="BL265" s="400">
        <f t="shared" si="389"/>
        <v>0</v>
      </c>
      <c r="BM265" s="8">
        <f t="shared" si="390"/>
        <v>0</v>
      </c>
    </row>
    <row r="266" spans="46:65" x14ac:dyDescent="0.2">
      <c r="AT266" s="386" t="s">
        <v>19</v>
      </c>
      <c r="AU266" s="390" t="s">
        <v>78</v>
      </c>
      <c r="AV266" s="390" t="s">
        <v>91</v>
      </c>
      <c r="AW266" s="391">
        <v>0</v>
      </c>
      <c r="AX266" s="391">
        <v>0</v>
      </c>
      <c r="AY266" s="391">
        <v>0</v>
      </c>
      <c r="AZ266" s="391">
        <v>0</v>
      </c>
      <c r="BA266" s="391">
        <v>0</v>
      </c>
      <c r="BB266" s="391">
        <v>0</v>
      </c>
      <c r="BC266" s="391">
        <v>0</v>
      </c>
      <c r="BD266" s="391">
        <v>0</v>
      </c>
      <c r="BE266" s="391">
        <v>0</v>
      </c>
      <c r="BF266" s="391">
        <v>0</v>
      </c>
      <c r="BG266" s="391">
        <v>0</v>
      </c>
      <c r="BH266" s="391">
        <v>0</v>
      </c>
      <c r="BI266" s="391">
        <v>0</v>
      </c>
      <c r="BJ266" s="391">
        <v>0</v>
      </c>
      <c r="BK266" s="388">
        <f t="shared" si="388"/>
        <v>0</v>
      </c>
      <c r="BL266" s="400">
        <f t="shared" si="389"/>
        <v>0</v>
      </c>
      <c r="BM266" s="8">
        <f t="shared" si="390"/>
        <v>0</v>
      </c>
    </row>
    <row r="267" spans="46:65" x14ac:dyDescent="0.2">
      <c r="AT267" s="386" t="s">
        <v>19</v>
      </c>
      <c r="AU267" s="390" t="s">
        <v>79</v>
      </c>
      <c r="AV267" s="390" t="s">
        <v>91</v>
      </c>
      <c r="AW267" s="391">
        <v>0</v>
      </c>
      <c r="AX267" s="391">
        <v>0</v>
      </c>
      <c r="AY267" s="391">
        <v>0</v>
      </c>
      <c r="AZ267" s="391">
        <v>0</v>
      </c>
      <c r="BA267" s="391">
        <v>0</v>
      </c>
      <c r="BB267" s="391">
        <v>0</v>
      </c>
      <c r="BC267" s="391">
        <v>0</v>
      </c>
      <c r="BD267" s="391">
        <v>0</v>
      </c>
      <c r="BE267" s="391">
        <v>0</v>
      </c>
      <c r="BF267" s="391">
        <v>0</v>
      </c>
      <c r="BG267" s="391">
        <v>0</v>
      </c>
      <c r="BH267" s="391">
        <v>0</v>
      </c>
      <c r="BI267" s="391">
        <v>0</v>
      </c>
      <c r="BJ267" s="391">
        <v>0</v>
      </c>
      <c r="BK267" s="388">
        <f t="shared" si="388"/>
        <v>0</v>
      </c>
      <c r="BL267" s="400">
        <f t="shared" si="389"/>
        <v>0</v>
      </c>
      <c r="BM267" s="8">
        <f t="shared" si="390"/>
        <v>0</v>
      </c>
    </row>
    <row r="268" spans="46:65" x14ac:dyDescent="0.2">
      <c r="AT268" s="386" t="s">
        <v>19</v>
      </c>
      <c r="AU268" s="390" t="s">
        <v>77</v>
      </c>
      <c r="AV268" s="390" t="s">
        <v>91</v>
      </c>
      <c r="AW268" s="391">
        <v>0</v>
      </c>
      <c r="AX268" s="391">
        <v>0</v>
      </c>
      <c r="AY268" s="391">
        <v>0</v>
      </c>
      <c r="AZ268" s="391">
        <v>0</v>
      </c>
      <c r="BA268" s="391">
        <v>0</v>
      </c>
      <c r="BB268" s="391">
        <v>0</v>
      </c>
      <c r="BC268" s="391">
        <v>0</v>
      </c>
      <c r="BD268" s="391">
        <v>0</v>
      </c>
      <c r="BE268" s="391">
        <v>0</v>
      </c>
      <c r="BF268" s="391">
        <v>0</v>
      </c>
      <c r="BG268" s="391">
        <v>0</v>
      </c>
      <c r="BH268" s="391">
        <v>0</v>
      </c>
      <c r="BI268" s="391">
        <v>0</v>
      </c>
      <c r="BJ268" s="391">
        <v>0</v>
      </c>
      <c r="BK268" s="388">
        <f t="shared" si="388"/>
        <v>0</v>
      </c>
      <c r="BL268" s="400">
        <f t="shared" si="389"/>
        <v>0</v>
      </c>
      <c r="BM268" s="8">
        <f t="shared" si="390"/>
        <v>0</v>
      </c>
    </row>
    <row r="269" spans="46:65" x14ac:dyDescent="0.2">
      <c r="AT269" s="386" t="s">
        <v>19</v>
      </c>
      <c r="AU269" s="390" t="s">
        <v>85</v>
      </c>
      <c r="AV269" s="390" t="s">
        <v>91</v>
      </c>
      <c r="AW269" s="391">
        <v>0</v>
      </c>
      <c r="AX269" s="391">
        <v>0</v>
      </c>
      <c r="AY269" s="391">
        <v>0</v>
      </c>
      <c r="AZ269" s="391">
        <v>0</v>
      </c>
      <c r="BA269" s="391">
        <v>0</v>
      </c>
      <c r="BB269" s="391">
        <v>0</v>
      </c>
      <c r="BC269" s="391">
        <v>0</v>
      </c>
      <c r="BD269" s="391">
        <v>0</v>
      </c>
      <c r="BE269" s="391">
        <v>0</v>
      </c>
      <c r="BF269" s="391">
        <v>0</v>
      </c>
      <c r="BG269" s="391">
        <v>0</v>
      </c>
      <c r="BH269" s="391">
        <v>0</v>
      </c>
      <c r="BI269" s="391">
        <v>0</v>
      </c>
      <c r="BJ269" s="391">
        <v>0</v>
      </c>
      <c r="BK269" s="388">
        <f t="shared" si="388"/>
        <v>0</v>
      </c>
      <c r="BL269" s="400">
        <f t="shared" si="389"/>
        <v>0</v>
      </c>
      <c r="BM269" s="8">
        <f t="shared" si="390"/>
        <v>0</v>
      </c>
    </row>
    <row r="270" spans="46:65" x14ac:dyDescent="0.2">
      <c r="AT270" s="386" t="s">
        <v>19</v>
      </c>
      <c r="AU270" s="390" t="s">
        <v>19</v>
      </c>
      <c r="AV270" s="390" t="s">
        <v>92</v>
      </c>
      <c r="AW270" s="391">
        <v>0</v>
      </c>
      <c r="AX270" s="391">
        <v>0</v>
      </c>
      <c r="AY270" s="391">
        <v>0</v>
      </c>
      <c r="AZ270" s="391">
        <v>0</v>
      </c>
      <c r="BA270" s="391">
        <v>0</v>
      </c>
      <c r="BB270" s="391">
        <v>0</v>
      </c>
      <c r="BC270" s="391">
        <v>0</v>
      </c>
      <c r="BD270" s="391">
        <v>0</v>
      </c>
      <c r="BE270" s="391">
        <v>0</v>
      </c>
      <c r="BF270" s="391">
        <v>0</v>
      </c>
      <c r="BG270" s="391">
        <v>0</v>
      </c>
      <c r="BH270" s="391">
        <v>0</v>
      </c>
      <c r="BI270" s="391">
        <v>0</v>
      </c>
      <c r="BJ270" s="391">
        <v>0</v>
      </c>
      <c r="BK270" s="388">
        <f t="shared" si="388"/>
        <v>0</v>
      </c>
      <c r="BL270" s="400">
        <f t="shared" si="389"/>
        <v>0</v>
      </c>
      <c r="BM270" s="8">
        <f t="shared" si="390"/>
        <v>0</v>
      </c>
    </row>
    <row r="271" spans="46:65" x14ac:dyDescent="0.2">
      <c r="AT271" s="386" t="s">
        <v>19</v>
      </c>
      <c r="AU271" s="390" t="s">
        <v>78</v>
      </c>
      <c r="AV271" s="390" t="s">
        <v>92</v>
      </c>
      <c r="AW271" s="391">
        <v>0</v>
      </c>
      <c r="AX271" s="391">
        <v>0</v>
      </c>
      <c r="AY271" s="391">
        <v>0</v>
      </c>
      <c r="AZ271" s="391">
        <v>0</v>
      </c>
      <c r="BA271" s="391">
        <v>0</v>
      </c>
      <c r="BB271" s="391">
        <v>0</v>
      </c>
      <c r="BC271" s="391">
        <v>0</v>
      </c>
      <c r="BD271" s="391">
        <v>0</v>
      </c>
      <c r="BE271" s="391">
        <v>0</v>
      </c>
      <c r="BF271" s="391">
        <v>0</v>
      </c>
      <c r="BG271" s="391">
        <v>0</v>
      </c>
      <c r="BH271" s="391">
        <v>0</v>
      </c>
      <c r="BI271" s="391">
        <v>0</v>
      </c>
      <c r="BJ271" s="391">
        <v>0</v>
      </c>
      <c r="BK271" s="388">
        <f t="shared" si="388"/>
        <v>0</v>
      </c>
      <c r="BL271" s="400">
        <f t="shared" si="389"/>
        <v>0</v>
      </c>
      <c r="BM271" s="8">
        <f t="shared" si="390"/>
        <v>0</v>
      </c>
    </row>
    <row r="272" spans="46:65" x14ac:dyDescent="0.2">
      <c r="AT272" s="386" t="s">
        <v>19</v>
      </c>
      <c r="AU272" s="390" t="s">
        <v>79</v>
      </c>
      <c r="AV272" s="390" t="s">
        <v>92</v>
      </c>
      <c r="AW272" s="391">
        <v>0</v>
      </c>
      <c r="AX272" s="391">
        <v>0</v>
      </c>
      <c r="AY272" s="391">
        <v>0</v>
      </c>
      <c r="AZ272" s="391">
        <v>0</v>
      </c>
      <c r="BA272" s="391">
        <v>0</v>
      </c>
      <c r="BB272" s="391">
        <v>0</v>
      </c>
      <c r="BC272" s="391">
        <v>0</v>
      </c>
      <c r="BD272" s="391">
        <v>0</v>
      </c>
      <c r="BE272" s="391">
        <v>0</v>
      </c>
      <c r="BF272" s="391">
        <v>0</v>
      </c>
      <c r="BG272" s="391">
        <v>0</v>
      </c>
      <c r="BH272" s="391">
        <v>0</v>
      </c>
      <c r="BI272" s="391">
        <v>0</v>
      </c>
      <c r="BJ272" s="391">
        <v>0</v>
      </c>
      <c r="BK272" s="388">
        <f t="shared" si="388"/>
        <v>0</v>
      </c>
      <c r="BL272" s="400">
        <f t="shared" si="389"/>
        <v>0</v>
      </c>
      <c r="BM272" s="8">
        <f t="shared" si="390"/>
        <v>0</v>
      </c>
    </row>
    <row r="273" spans="46:65" x14ac:dyDescent="0.2">
      <c r="AT273" s="386" t="s">
        <v>19</v>
      </c>
      <c r="AU273" s="390" t="s">
        <v>77</v>
      </c>
      <c r="AV273" s="390" t="s">
        <v>92</v>
      </c>
      <c r="AW273" s="391">
        <v>0</v>
      </c>
      <c r="AX273" s="391">
        <v>0</v>
      </c>
      <c r="AY273" s="391">
        <v>0</v>
      </c>
      <c r="AZ273" s="391">
        <v>0</v>
      </c>
      <c r="BA273" s="391">
        <v>0</v>
      </c>
      <c r="BB273" s="391">
        <v>0</v>
      </c>
      <c r="BC273" s="391">
        <v>0</v>
      </c>
      <c r="BD273" s="391">
        <v>0</v>
      </c>
      <c r="BE273" s="391">
        <v>0</v>
      </c>
      <c r="BF273" s="391">
        <v>0</v>
      </c>
      <c r="BG273" s="391">
        <v>0</v>
      </c>
      <c r="BH273" s="391">
        <v>0</v>
      </c>
      <c r="BI273" s="391">
        <v>0</v>
      </c>
      <c r="BJ273" s="391">
        <v>0</v>
      </c>
      <c r="BK273" s="388">
        <f t="shared" si="388"/>
        <v>0</v>
      </c>
      <c r="BL273" s="400">
        <f t="shared" si="389"/>
        <v>0</v>
      </c>
      <c r="BM273" s="8">
        <f t="shared" si="390"/>
        <v>0</v>
      </c>
    </row>
    <row r="274" spans="46:65" x14ac:dyDescent="0.2">
      <c r="AT274" s="386" t="s">
        <v>19</v>
      </c>
      <c r="AU274" s="390" t="s">
        <v>85</v>
      </c>
      <c r="AV274" s="390" t="s">
        <v>92</v>
      </c>
      <c r="AW274" s="391">
        <v>0</v>
      </c>
      <c r="AX274" s="391">
        <v>0</v>
      </c>
      <c r="AY274" s="391">
        <v>0</v>
      </c>
      <c r="AZ274" s="391">
        <v>0</v>
      </c>
      <c r="BA274" s="391">
        <v>0</v>
      </c>
      <c r="BB274" s="391">
        <v>0</v>
      </c>
      <c r="BC274" s="391">
        <v>0</v>
      </c>
      <c r="BD274" s="391">
        <v>0</v>
      </c>
      <c r="BE274" s="391">
        <v>0</v>
      </c>
      <c r="BF274" s="391">
        <v>0</v>
      </c>
      <c r="BG274" s="391">
        <v>0</v>
      </c>
      <c r="BH274" s="391">
        <v>0</v>
      </c>
      <c r="BI274" s="391">
        <v>0</v>
      </c>
      <c r="BJ274" s="391">
        <v>0</v>
      </c>
      <c r="BK274" s="388">
        <f t="shared" si="388"/>
        <v>0</v>
      </c>
      <c r="BL274" s="400">
        <f t="shared" si="389"/>
        <v>0</v>
      </c>
      <c r="BM274" s="8">
        <f t="shared" si="390"/>
        <v>0</v>
      </c>
    </row>
    <row r="275" spans="46:65" x14ac:dyDescent="0.2">
      <c r="AT275" s="386" t="s">
        <v>19</v>
      </c>
      <c r="AU275" s="390" t="s">
        <v>19</v>
      </c>
      <c r="AV275" s="390" t="s">
        <v>93</v>
      </c>
      <c r="AW275" s="391">
        <v>0</v>
      </c>
      <c r="AX275" s="391">
        <v>0</v>
      </c>
      <c r="AY275" s="391">
        <v>0</v>
      </c>
      <c r="AZ275" s="391">
        <v>0</v>
      </c>
      <c r="BA275" s="391">
        <v>0</v>
      </c>
      <c r="BB275" s="391">
        <v>0</v>
      </c>
      <c r="BC275" s="391">
        <v>0</v>
      </c>
      <c r="BD275" s="391">
        <v>0</v>
      </c>
      <c r="BE275" s="391">
        <v>0</v>
      </c>
      <c r="BF275" s="391">
        <v>0</v>
      </c>
      <c r="BG275" s="391">
        <v>0</v>
      </c>
      <c r="BH275" s="391">
        <v>0</v>
      </c>
      <c r="BI275" s="391">
        <v>0</v>
      </c>
      <c r="BJ275" s="391">
        <v>0</v>
      </c>
      <c r="BK275" s="388">
        <f t="shared" si="388"/>
        <v>0</v>
      </c>
      <c r="BL275" s="400">
        <f t="shared" si="389"/>
        <v>0</v>
      </c>
      <c r="BM275" s="8">
        <f t="shared" si="390"/>
        <v>0</v>
      </c>
    </row>
    <row r="276" spans="46:65" x14ac:dyDescent="0.2">
      <c r="AT276" s="386" t="s">
        <v>19</v>
      </c>
      <c r="AU276" s="390" t="s">
        <v>78</v>
      </c>
      <c r="AV276" s="390" t="s">
        <v>93</v>
      </c>
      <c r="AW276" s="391">
        <v>0</v>
      </c>
      <c r="AX276" s="391">
        <v>0</v>
      </c>
      <c r="AY276" s="391">
        <v>0</v>
      </c>
      <c r="AZ276" s="391">
        <v>0</v>
      </c>
      <c r="BA276" s="391">
        <v>0</v>
      </c>
      <c r="BB276" s="391">
        <v>0</v>
      </c>
      <c r="BC276" s="391">
        <v>0</v>
      </c>
      <c r="BD276" s="391">
        <v>0</v>
      </c>
      <c r="BE276" s="391">
        <v>0</v>
      </c>
      <c r="BF276" s="391">
        <v>0</v>
      </c>
      <c r="BG276" s="391">
        <v>0</v>
      </c>
      <c r="BH276" s="391">
        <v>0</v>
      </c>
      <c r="BI276" s="391">
        <v>0</v>
      </c>
      <c r="BJ276" s="391">
        <v>0</v>
      </c>
      <c r="BK276" s="388">
        <f t="shared" si="388"/>
        <v>0</v>
      </c>
      <c r="BL276" s="400">
        <f t="shared" si="389"/>
        <v>0</v>
      </c>
      <c r="BM276" s="8">
        <f t="shared" si="390"/>
        <v>0</v>
      </c>
    </row>
    <row r="277" spans="46:65" x14ac:dyDescent="0.2">
      <c r="AT277" s="386" t="s">
        <v>19</v>
      </c>
      <c r="AU277" s="390" t="s">
        <v>79</v>
      </c>
      <c r="AV277" s="390" t="s">
        <v>93</v>
      </c>
      <c r="AW277" s="391">
        <v>0</v>
      </c>
      <c r="AX277" s="391">
        <v>0</v>
      </c>
      <c r="AY277" s="391">
        <v>0</v>
      </c>
      <c r="AZ277" s="391">
        <v>0</v>
      </c>
      <c r="BA277" s="391">
        <v>0</v>
      </c>
      <c r="BB277" s="391">
        <v>0</v>
      </c>
      <c r="BC277" s="391">
        <v>0</v>
      </c>
      <c r="BD277" s="391">
        <v>0</v>
      </c>
      <c r="BE277" s="391">
        <v>0</v>
      </c>
      <c r="BF277" s="391">
        <v>0</v>
      </c>
      <c r="BG277" s="391">
        <v>0</v>
      </c>
      <c r="BH277" s="391">
        <v>0</v>
      </c>
      <c r="BI277" s="391">
        <v>0</v>
      </c>
      <c r="BJ277" s="391">
        <v>0</v>
      </c>
      <c r="BK277" s="388">
        <f t="shared" si="388"/>
        <v>0</v>
      </c>
      <c r="BL277" s="400">
        <f t="shared" si="389"/>
        <v>0</v>
      </c>
      <c r="BM277" s="8">
        <f t="shared" si="390"/>
        <v>0</v>
      </c>
    </row>
    <row r="278" spans="46:65" x14ac:dyDescent="0.2">
      <c r="AT278" s="386" t="s">
        <v>19</v>
      </c>
      <c r="AU278" s="390" t="s">
        <v>77</v>
      </c>
      <c r="AV278" s="390" t="s">
        <v>93</v>
      </c>
      <c r="AW278" s="391">
        <v>0</v>
      </c>
      <c r="AX278" s="391">
        <v>0</v>
      </c>
      <c r="AY278" s="391">
        <v>0</v>
      </c>
      <c r="AZ278" s="391">
        <v>0</v>
      </c>
      <c r="BA278" s="391">
        <v>0</v>
      </c>
      <c r="BB278" s="391">
        <v>0</v>
      </c>
      <c r="BC278" s="391">
        <v>0</v>
      </c>
      <c r="BD278" s="391">
        <v>0</v>
      </c>
      <c r="BE278" s="391">
        <v>0</v>
      </c>
      <c r="BF278" s="391">
        <v>0</v>
      </c>
      <c r="BG278" s="391">
        <v>0</v>
      </c>
      <c r="BH278" s="391">
        <v>0</v>
      </c>
      <c r="BI278" s="391">
        <v>0</v>
      </c>
      <c r="BJ278" s="391">
        <v>0</v>
      </c>
      <c r="BK278" s="388">
        <f t="shared" si="388"/>
        <v>0</v>
      </c>
      <c r="BL278" s="400">
        <f t="shared" si="389"/>
        <v>0</v>
      </c>
      <c r="BM278" s="8">
        <f t="shared" si="390"/>
        <v>0</v>
      </c>
    </row>
    <row r="279" spans="46:65" x14ac:dyDescent="0.2">
      <c r="AT279" s="386" t="s">
        <v>19</v>
      </c>
      <c r="AU279" s="390" t="s">
        <v>85</v>
      </c>
      <c r="AV279" s="390" t="s">
        <v>93</v>
      </c>
      <c r="AW279" s="391">
        <v>0</v>
      </c>
      <c r="AX279" s="391">
        <v>0</v>
      </c>
      <c r="AY279" s="391">
        <v>0</v>
      </c>
      <c r="AZ279" s="391">
        <v>0</v>
      </c>
      <c r="BA279" s="391">
        <v>0</v>
      </c>
      <c r="BB279" s="391">
        <v>0</v>
      </c>
      <c r="BC279" s="391">
        <v>0</v>
      </c>
      <c r="BD279" s="391">
        <v>0</v>
      </c>
      <c r="BE279" s="391">
        <v>0</v>
      </c>
      <c r="BF279" s="391">
        <v>0</v>
      </c>
      <c r="BG279" s="391">
        <v>0</v>
      </c>
      <c r="BH279" s="391">
        <v>0</v>
      </c>
      <c r="BI279" s="391">
        <v>0</v>
      </c>
      <c r="BJ279" s="391">
        <v>0</v>
      </c>
      <c r="BK279" s="388">
        <f t="shared" si="388"/>
        <v>0</v>
      </c>
      <c r="BL279" s="400">
        <f t="shared" si="389"/>
        <v>0</v>
      </c>
      <c r="BM279" s="8">
        <f t="shared" si="390"/>
        <v>0</v>
      </c>
    </row>
    <row r="280" spans="46:65" x14ac:dyDescent="0.2">
      <c r="AT280" s="386" t="s">
        <v>19</v>
      </c>
      <c r="AU280" s="390" t="s">
        <v>19</v>
      </c>
      <c r="AV280" s="390" t="s">
        <v>94</v>
      </c>
      <c r="AW280" s="391">
        <v>0</v>
      </c>
      <c r="AX280" s="391">
        <v>0</v>
      </c>
      <c r="AY280" s="391">
        <v>0</v>
      </c>
      <c r="AZ280" s="391">
        <v>0</v>
      </c>
      <c r="BA280" s="391">
        <v>0</v>
      </c>
      <c r="BB280" s="391">
        <v>0</v>
      </c>
      <c r="BC280" s="391">
        <v>0</v>
      </c>
      <c r="BD280" s="391">
        <v>0</v>
      </c>
      <c r="BE280" s="391">
        <v>0</v>
      </c>
      <c r="BF280" s="391">
        <v>0</v>
      </c>
      <c r="BG280" s="391">
        <v>0</v>
      </c>
      <c r="BH280" s="391">
        <v>0</v>
      </c>
      <c r="BI280" s="391">
        <v>0</v>
      </c>
      <c r="BJ280" s="391">
        <v>0</v>
      </c>
      <c r="BK280" s="388">
        <f t="shared" si="388"/>
        <v>0</v>
      </c>
      <c r="BL280" s="400">
        <f t="shared" si="389"/>
        <v>0</v>
      </c>
      <c r="BM280" s="8">
        <f t="shared" si="390"/>
        <v>0</v>
      </c>
    </row>
    <row r="281" spans="46:65" x14ac:dyDescent="0.2">
      <c r="AT281" s="386" t="s">
        <v>19</v>
      </c>
      <c r="AU281" s="390" t="s">
        <v>78</v>
      </c>
      <c r="AV281" s="390" t="s">
        <v>94</v>
      </c>
      <c r="AW281" s="391">
        <v>0</v>
      </c>
      <c r="AX281" s="391">
        <v>0</v>
      </c>
      <c r="AY281" s="391">
        <v>0</v>
      </c>
      <c r="AZ281" s="391">
        <v>0</v>
      </c>
      <c r="BA281" s="391">
        <v>0</v>
      </c>
      <c r="BB281" s="391">
        <v>0</v>
      </c>
      <c r="BC281" s="391">
        <v>0</v>
      </c>
      <c r="BD281" s="391">
        <v>0</v>
      </c>
      <c r="BE281" s="391">
        <v>0</v>
      </c>
      <c r="BF281" s="391">
        <v>0</v>
      </c>
      <c r="BG281" s="391">
        <v>0</v>
      </c>
      <c r="BH281" s="391">
        <v>0</v>
      </c>
      <c r="BI281" s="391">
        <v>0</v>
      </c>
      <c r="BJ281" s="391">
        <v>0</v>
      </c>
      <c r="BK281" s="388">
        <f t="shared" si="388"/>
        <v>0</v>
      </c>
      <c r="BL281" s="400">
        <f t="shared" si="389"/>
        <v>0</v>
      </c>
      <c r="BM281" s="8">
        <f t="shared" si="390"/>
        <v>0</v>
      </c>
    </row>
    <row r="282" spans="46:65" x14ac:dyDescent="0.2">
      <c r="AT282" s="386" t="s">
        <v>19</v>
      </c>
      <c r="AU282" s="390" t="s">
        <v>79</v>
      </c>
      <c r="AV282" s="390" t="s">
        <v>94</v>
      </c>
      <c r="AW282" s="391">
        <v>0</v>
      </c>
      <c r="AX282" s="391">
        <v>0</v>
      </c>
      <c r="AY282" s="391">
        <v>0</v>
      </c>
      <c r="AZ282" s="391">
        <v>0</v>
      </c>
      <c r="BA282" s="391">
        <v>0</v>
      </c>
      <c r="BB282" s="391">
        <v>0</v>
      </c>
      <c r="BC282" s="391">
        <v>0</v>
      </c>
      <c r="BD282" s="391">
        <v>0</v>
      </c>
      <c r="BE282" s="391">
        <v>0</v>
      </c>
      <c r="BF282" s="391">
        <v>0</v>
      </c>
      <c r="BG282" s="391">
        <v>0</v>
      </c>
      <c r="BH282" s="391">
        <v>0</v>
      </c>
      <c r="BI282" s="391">
        <v>0</v>
      </c>
      <c r="BJ282" s="391">
        <v>0</v>
      </c>
      <c r="BK282" s="388">
        <f t="shared" si="388"/>
        <v>0</v>
      </c>
      <c r="BL282" s="400">
        <f t="shared" si="389"/>
        <v>0</v>
      </c>
      <c r="BM282" s="8">
        <f t="shared" si="390"/>
        <v>0</v>
      </c>
    </row>
    <row r="283" spans="46:65" x14ac:dyDescent="0.2">
      <c r="AT283" s="386" t="s">
        <v>19</v>
      </c>
      <c r="AU283" s="390" t="s">
        <v>77</v>
      </c>
      <c r="AV283" s="390" t="s">
        <v>94</v>
      </c>
      <c r="AW283" s="391">
        <v>0</v>
      </c>
      <c r="AX283" s="391">
        <v>0</v>
      </c>
      <c r="AY283" s="391">
        <v>0</v>
      </c>
      <c r="AZ283" s="391">
        <v>0</v>
      </c>
      <c r="BA283" s="391">
        <v>0</v>
      </c>
      <c r="BB283" s="391">
        <v>0</v>
      </c>
      <c r="BC283" s="391">
        <v>0</v>
      </c>
      <c r="BD283" s="391">
        <v>0</v>
      </c>
      <c r="BE283" s="391">
        <v>0</v>
      </c>
      <c r="BF283" s="391">
        <v>0</v>
      </c>
      <c r="BG283" s="391">
        <v>0</v>
      </c>
      <c r="BH283" s="391">
        <v>0</v>
      </c>
      <c r="BI283" s="391">
        <v>0</v>
      </c>
      <c r="BJ283" s="391">
        <v>0</v>
      </c>
      <c r="BK283" s="388">
        <f t="shared" si="388"/>
        <v>0</v>
      </c>
      <c r="BL283" s="400">
        <f t="shared" si="389"/>
        <v>0</v>
      </c>
      <c r="BM283" s="8">
        <f t="shared" si="390"/>
        <v>0</v>
      </c>
    </row>
    <row r="284" spans="46:65" x14ac:dyDescent="0.2">
      <c r="AT284" s="386" t="s">
        <v>19</v>
      </c>
      <c r="AU284" s="390" t="s">
        <v>85</v>
      </c>
      <c r="AV284" s="390" t="s">
        <v>94</v>
      </c>
      <c r="AW284" s="391">
        <v>0</v>
      </c>
      <c r="AX284" s="391">
        <v>0</v>
      </c>
      <c r="AY284" s="391">
        <v>0</v>
      </c>
      <c r="AZ284" s="391">
        <v>0</v>
      </c>
      <c r="BA284" s="391">
        <v>0</v>
      </c>
      <c r="BB284" s="391">
        <v>0</v>
      </c>
      <c r="BC284" s="391">
        <v>0</v>
      </c>
      <c r="BD284" s="391">
        <v>0</v>
      </c>
      <c r="BE284" s="391">
        <v>0</v>
      </c>
      <c r="BF284" s="391">
        <v>0</v>
      </c>
      <c r="BG284" s="391">
        <v>0</v>
      </c>
      <c r="BH284" s="391">
        <v>0</v>
      </c>
      <c r="BI284" s="391">
        <v>0</v>
      </c>
      <c r="BJ284" s="391">
        <v>0</v>
      </c>
      <c r="BK284" s="388">
        <f t="shared" si="388"/>
        <v>0</v>
      </c>
      <c r="BL284" s="400">
        <f t="shared" si="389"/>
        <v>0</v>
      </c>
      <c r="BM284" s="8">
        <f t="shared" si="390"/>
        <v>0</v>
      </c>
    </row>
    <row r="285" spans="46:65" x14ac:dyDescent="0.2">
      <c r="AT285" s="386" t="s">
        <v>19</v>
      </c>
      <c r="AU285" s="390" t="s">
        <v>19</v>
      </c>
      <c r="AV285" s="390" t="s">
        <v>95</v>
      </c>
      <c r="AW285" s="391">
        <v>0</v>
      </c>
      <c r="AX285" s="391">
        <v>0</v>
      </c>
      <c r="AY285" s="391">
        <v>0</v>
      </c>
      <c r="AZ285" s="391">
        <v>0</v>
      </c>
      <c r="BA285" s="391">
        <v>0</v>
      </c>
      <c r="BB285" s="391">
        <v>0</v>
      </c>
      <c r="BC285" s="391">
        <v>0</v>
      </c>
      <c r="BD285" s="391">
        <v>0</v>
      </c>
      <c r="BE285" s="391">
        <v>0</v>
      </c>
      <c r="BF285" s="391">
        <v>0</v>
      </c>
      <c r="BG285" s="391">
        <v>0</v>
      </c>
      <c r="BH285" s="391">
        <v>0</v>
      </c>
      <c r="BI285" s="391">
        <v>0</v>
      </c>
      <c r="BJ285" s="391">
        <v>0</v>
      </c>
      <c r="BK285" s="388">
        <f t="shared" si="388"/>
        <v>0</v>
      </c>
      <c r="BL285" s="400">
        <f t="shared" si="389"/>
        <v>0</v>
      </c>
      <c r="BM285" s="8">
        <f t="shared" si="390"/>
        <v>0</v>
      </c>
    </row>
    <row r="286" spans="46:65" x14ac:dyDescent="0.2">
      <c r="AT286" s="386" t="s">
        <v>19</v>
      </c>
      <c r="AU286" s="390" t="s">
        <v>78</v>
      </c>
      <c r="AV286" s="390" t="s">
        <v>95</v>
      </c>
      <c r="AW286" s="391">
        <v>0</v>
      </c>
      <c r="AX286" s="391">
        <v>0</v>
      </c>
      <c r="AY286" s="391">
        <v>0</v>
      </c>
      <c r="AZ286" s="391">
        <v>0</v>
      </c>
      <c r="BA286" s="391">
        <v>0</v>
      </c>
      <c r="BB286" s="391">
        <v>0</v>
      </c>
      <c r="BC286" s="391">
        <v>0</v>
      </c>
      <c r="BD286" s="391">
        <v>0</v>
      </c>
      <c r="BE286" s="391">
        <v>0</v>
      </c>
      <c r="BF286" s="391">
        <v>0</v>
      </c>
      <c r="BG286" s="391">
        <v>0</v>
      </c>
      <c r="BH286" s="391">
        <v>0</v>
      </c>
      <c r="BI286" s="391">
        <v>0</v>
      </c>
      <c r="BJ286" s="391">
        <v>0</v>
      </c>
      <c r="BK286" s="388">
        <f t="shared" si="388"/>
        <v>0</v>
      </c>
      <c r="BL286" s="400">
        <f t="shared" si="389"/>
        <v>0</v>
      </c>
      <c r="BM286" s="8">
        <f t="shared" si="390"/>
        <v>0</v>
      </c>
    </row>
    <row r="287" spans="46:65" x14ac:dyDescent="0.2">
      <c r="AT287" s="386" t="s">
        <v>19</v>
      </c>
      <c r="AU287" s="390" t="s">
        <v>79</v>
      </c>
      <c r="AV287" s="390" t="s">
        <v>95</v>
      </c>
      <c r="AW287" s="391">
        <v>0</v>
      </c>
      <c r="AX287" s="391">
        <v>0</v>
      </c>
      <c r="AY287" s="391">
        <v>0</v>
      </c>
      <c r="AZ287" s="391">
        <v>0</v>
      </c>
      <c r="BA287" s="391">
        <v>0</v>
      </c>
      <c r="BB287" s="391">
        <v>0</v>
      </c>
      <c r="BC287" s="391">
        <v>0</v>
      </c>
      <c r="BD287" s="391">
        <v>0</v>
      </c>
      <c r="BE287" s="391">
        <v>0</v>
      </c>
      <c r="BF287" s="391">
        <v>0</v>
      </c>
      <c r="BG287" s="391">
        <v>0</v>
      </c>
      <c r="BH287" s="391">
        <v>0</v>
      </c>
      <c r="BI287" s="391">
        <v>0</v>
      </c>
      <c r="BJ287" s="391">
        <v>0</v>
      </c>
      <c r="BK287" s="388">
        <f t="shared" si="388"/>
        <v>0</v>
      </c>
      <c r="BL287" s="400">
        <f t="shared" si="389"/>
        <v>0</v>
      </c>
      <c r="BM287" s="8">
        <f t="shared" si="390"/>
        <v>0</v>
      </c>
    </row>
    <row r="288" spans="46:65" x14ac:dyDescent="0.2">
      <c r="AT288" s="386" t="s">
        <v>19</v>
      </c>
      <c r="AU288" s="390" t="s">
        <v>77</v>
      </c>
      <c r="AV288" s="390" t="s">
        <v>95</v>
      </c>
      <c r="AW288" s="391">
        <v>0</v>
      </c>
      <c r="AX288" s="391">
        <v>0</v>
      </c>
      <c r="AY288" s="391">
        <v>0</v>
      </c>
      <c r="AZ288" s="391">
        <v>0</v>
      </c>
      <c r="BA288" s="391">
        <v>0</v>
      </c>
      <c r="BB288" s="391">
        <v>0</v>
      </c>
      <c r="BC288" s="391">
        <v>0</v>
      </c>
      <c r="BD288" s="391">
        <v>0</v>
      </c>
      <c r="BE288" s="391">
        <v>0</v>
      </c>
      <c r="BF288" s="391">
        <v>0</v>
      </c>
      <c r="BG288" s="391">
        <v>0</v>
      </c>
      <c r="BH288" s="391">
        <v>0</v>
      </c>
      <c r="BI288" s="391">
        <v>0</v>
      </c>
      <c r="BJ288" s="391">
        <v>0</v>
      </c>
      <c r="BK288" s="388">
        <f t="shared" si="388"/>
        <v>0</v>
      </c>
      <c r="BL288" s="400">
        <f t="shared" si="389"/>
        <v>0</v>
      </c>
      <c r="BM288" s="8">
        <f t="shared" si="390"/>
        <v>0</v>
      </c>
    </row>
    <row r="289" spans="46:65" x14ac:dyDescent="0.2">
      <c r="AT289" s="386" t="s">
        <v>19</v>
      </c>
      <c r="AU289" s="390" t="s">
        <v>85</v>
      </c>
      <c r="AV289" s="390" t="s">
        <v>95</v>
      </c>
      <c r="AW289" s="391">
        <v>0</v>
      </c>
      <c r="AX289" s="391">
        <v>0</v>
      </c>
      <c r="AY289" s="391">
        <v>0</v>
      </c>
      <c r="AZ289" s="391">
        <v>0</v>
      </c>
      <c r="BA289" s="391">
        <v>0</v>
      </c>
      <c r="BB289" s="391">
        <v>0</v>
      </c>
      <c r="BC289" s="391">
        <v>0</v>
      </c>
      <c r="BD289" s="391">
        <v>0</v>
      </c>
      <c r="BE289" s="391">
        <v>0</v>
      </c>
      <c r="BF289" s="391">
        <v>0</v>
      </c>
      <c r="BG289" s="391">
        <v>0</v>
      </c>
      <c r="BH289" s="391">
        <v>0</v>
      </c>
      <c r="BI289" s="391">
        <v>0</v>
      </c>
      <c r="BJ289" s="391">
        <v>0</v>
      </c>
      <c r="BK289" s="388">
        <f t="shared" si="388"/>
        <v>0</v>
      </c>
      <c r="BL289" s="400">
        <f t="shared" si="389"/>
        <v>0</v>
      </c>
      <c r="BM289" s="8">
        <f t="shared" si="390"/>
        <v>0</v>
      </c>
    </row>
    <row r="290" spans="46:65" x14ac:dyDescent="0.2">
      <c r="AT290" s="386" t="s">
        <v>19</v>
      </c>
      <c r="AU290" s="390" t="s">
        <v>19</v>
      </c>
      <c r="AV290" s="390" t="s">
        <v>96</v>
      </c>
      <c r="AW290" s="391">
        <v>0</v>
      </c>
      <c r="AX290" s="391">
        <v>0</v>
      </c>
      <c r="AY290" s="391">
        <v>0</v>
      </c>
      <c r="AZ290" s="391">
        <v>0</v>
      </c>
      <c r="BA290" s="391">
        <v>0</v>
      </c>
      <c r="BB290" s="391">
        <v>0</v>
      </c>
      <c r="BC290" s="391">
        <v>0</v>
      </c>
      <c r="BD290" s="391">
        <v>0</v>
      </c>
      <c r="BE290" s="391">
        <v>0</v>
      </c>
      <c r="BF290" s="391">
        <v>0</v>
      </c>
      <c r="BG290" s="391">
        <v>0</v>
      </c>
      <c r="BH290" s="391">
        <v>0</v>
      </c>
      <c r="BI290" s="391">
        <v>0</v>
      </c>
      <c r="BJ290" s="391">
        <v>0</v>
      </c>
      <c r="BK290" s="388">
        <f t="shared" si="388"/>
        <v>0</v>
      </c>
      <c r="BL290" s="400">
        <f t="shared" si="389"/>
        <v>0</v>
      </c>
      <c r="BM290" s="8">
        <f t="shared" si="390"/>
        <v>0</v>
      </c>
    </row>
    <row r="291" spans="46:65" x14ac:dyDescent="0.2">
      <c r="AT291" s="386" t="s">
        <v>19</v>
      </c>
      <c r="AU291" s="390" t="s">
        <v>78</v>
      </c>
      <c r="AV291" s="390" t="s">
        <v>96</v>
      </c>
      <c r="AW291" s="391">
        <v>0</v>
      </c>
      <c r="AX291" s="391">
        <v>0</v>
      </c>
      <c r="AY291" s="391">
        <v>0</v>
      </c>
      <c r="AZ291" s="391">
        <v>0</v>
      </c>
      <c r="BA291" s="391">
        <v>0</v>
      </c>
      <c r="BB291" s="391">
        <v>0</v>
      </c>
      <c r="BC291" s="391">
        <v>0</v>
      </c>
      <c r="BD291" s="391">
        <v>0</v>
      </c>
      <c r="BE291" s="391">
        <v>0</v>
      </c>
      <c r="BF291" s="391">
        <v>0</v>
      </c>
      <c r="BG291" s="391">
        <v>0</v>
      </c>
      <c r="BH291" s="391">
        <v>0</v>
      </c>
      <c r="BI291" s="391">
        <v>0</v>
      </c>
      <c r="BJ291" s="391">
        <v>0</v>
      </c>
      <c r="BK291" s="388">
        <f t="shared" si="388"/>
        <v>0</v>
      </c>
      <c r="BL291" s="400">
        <f t="shared" si="389"/>
        <v>0</v>
      </c>
      <c r="BM291" s="8">
        <f t="shared" si="390"/>
        <v>0</v>
      </c>
    </row>
    <row r="292" spans="46:65" x14ac:dyDescent="0.2">
      <c r="AT292" s="386" t="s">
        <v>19</v>
      </c>
      <c r="AU292" s="390" t="s">
        <v>79</v>
      </c>
      <c r="AV292" s="390" t="s">
        <v>96</v>
      </c>
      <c r="AW292" s="391">
        <v>0</v>
      </c>
      <c r="AX292" s="391">
        <v>0</v>
      </c>
      <c r="AY292" s="391">
        <v>0</v>
      </c>
      <c r="AZ292" s="391">
        <v>0</v>
      </c>
      <c r="BA292" s="391">
        <v>0</v>
      </c>
      <c r="BB292" s="391">
        <v>0</v>
      </c>
      <c r="BC292" s="391">
        <v>0</v>
      </c>
      <c r="BD292" s="391">
        <v>0</v>
      </c>
      <c r="BE292" s="391">
        <v>0</v>
      </c>
      <c r="BF292" s="391">
        <v>0</v>
      </c>
      <c r="BG292" s="391">
        <v>0</v>
      </c>
      <c r="BH292" s="391">
        <v>0</v>
      </c>
      <c r="BI292" s="391">
        <v>0</v>
      </c>
      <c r="BJ292" s="391">
        <v>0</v>
      </c>
      <c r="BK292" s="388">
        <f t="shared" si="388"/>
        <v>0</v>
      </c>
      <c r="BL292" s="400">
        <f t="shared" si="389"/>
        <v>0</v>
      </c>
      <c r="BM292" s="8">
        <f t="shared" si="390"/>
        <v>0</v>
      </c>
    </row>
    <row r="293" spans="46:65" x14ac:dyDescent="0.2">
      <c r="AT293" s="386" t="s">
        <v>19</v>
      </c>
      <c r="AU293" s="390" t="s">
        <v>77</v>
      </c>
      <c r="AV293" s="390" t="s">
        <v>96</v>
      </c>
      <c r="AW293" s="391">
        <v>0</v>
      </c>
      <c r="AX293" s="391">
        <v>0</v>
      </c>
      <c r="AY293" s="391">
        <v>0</v>
      </c>
      <c r="AZ293" s="391">
        <v>0</v>
      </c>
      <c r="BA293" s="391">
        <v>0</v>
      </c>
      <c r="BB293" s="391">
        <v>0</v>
      </c>
      <c r="BC293" s="391">
        <v>0</v>
      </c>
      <c r="BD293" s="391">
        <v>0</v>
      </c>
      <c r="BE293" s="391">
        <v>0</v>
      </c>
      <c r="BF293" s="391">
        <v>0</v>
      </c>
      <c r="BG293" s="391">
        <v>0</v>
      </c>
      <c r="BH293" s="391">
        <v>0</v>
      </c>
      <c r="BI293" s="391">
        <v>0</v>
      </c>
      <c r="BJ293" s="391">
        <v>0</v>
      </c>
      <c r="BK293" s="388">
        <f t="shared" si="388"/>
        <v>0</v>
      </c>
      <c r="BL293" s="400">
        <f t="shared" si="389"/>
        <v>0</v>
      </c>
      <c r="BM293" s="8">
        <f t="shared" si="390"/>
        <v>0</v>
      </c>
    </row>
    <row r="294" spans="46:65" x14ac:dyDescent="0.2">
      <c r="AT294" s="386" t="s">
        <v>19</v>
      </c>
      <c r="AU294" s="390" t="s">
        <v>85</v>
      </c>
      <c r="AV294" s="390" t="s">
        <v>96</v>
      </c>
      <c r="AW294" s="391">
        <v>0</v>
      </c>
      <c r="AX294" s="391">
        <v>0</v>
      </c>
      <c r="AY294" s="391">
        <v>0</v>
      </c>
      <c r="AZ294" s="391">
        <v>0</v>
      </c>
      <c r="BA294" s="391">
        <v>0</v>
      </c>
      <c r="BB294" s="391">
        <v>0</v>
      </c>
      <c r="BC294" s="391">
        <v>0</v>
      </c>
      <c r="BD294" s="391">
        <v>0</v>
      </c>
      <c r="BE294" s="391">
        <v>0</v>
      </c>
      <c r="BF294" s="391">
        <v>0</v>
      </c>
      <c r="BG294" s="391">
        <v>0</v>
      </c>
      <c r="BH294" s="391">
        <v>0</v>
      </c>
      <c r="BI294" s="391">
        <v>0</v>
      </c>
      <c r="BJ294" s="391">
        <v>0</v>
      </c>
      <c r="BK294" s="388">
        <f t="shared" si="388"/>
        <v>0</v>
      </c>
      <c r="BL294" s="400">
        <f t="shared" si="389"/>
        <v>0</v>
      </c>
      <c r="BM294" s="8">
        <f t="shared" si="390"/>
        <v>0</v>
      </c>
    </row>
    <row r="295" spans="46:65" x14ac:dyDescent="0.2">
      <c r="AT295" s="386" t="s">
        <v>19</v>
      </c>
      <c r="AU295" s="390" t="s">
        <v>19</v>
      </c>
      <c r="AV295" s="390" t="s">
        <v>97</v>
      </c>
      <c r="AW295" s="391">
        <v>0</v>
      </c>
      <c r="AX295" s="391">
        <v>0</v>
      </c>
      <c r="AY295" s="391">
        <v>0</v>
      </c>
      <c r="AZ295" s="391">
        <v>0</v>
      </c>
      <c r="BA295" s="391">
        <v>0</v>
      </c>
      <c r="BB295" s="391">
        <v>0</v>
      </c>
      <c r="BC295" s="391">
        <v>0</v>
      </c>
      <c r="BD295" s="391">
        <v>0</v>
      </c>
      <c r="BE295" s="391">
        <v>0</v>
      </c>
      <c r="BF295" s="391">
        <v>0</v>
      </c>
      <c r="BG295" s="391">
        <v>0</v>
      </c>
      <c r="BH295" s="391">
        <v>0</v>
      </c>
      <c r="BI295" s="391">
        <v>0</v>
      </c>
      <c r="BJ295" s="391">
        <v>0</v>
      </c>
      <c r="BK295" s="388">
        <f t="shared" si="388"/>
        <v>0</v>
      </c>
      <c r="BL295" s="400">
        <f t="shared" si="389"/>
        <v>0</v>
      </c>
      <c r="BM295" s="8">
        <f t="shared" si="390"/>
        <v>0</v>
      </c>
    </row>
    <row r="296" spans="46:65" x14ac:dyDescent="0.2">
      <c r="AT296" s="386" t="s">
        <v>19</v>
      </c>
      <c r="AU296" s="390" t="s">
        <v>78</v>
      </c>
      <c r="AV296" s="390" t="s">
        <v>97</v>
      </c>
      <c r="AW296" s="391">
        <v>0</v>
      </c>
      <c r="AX296" s="391">
        <v>0</v>
      </c>
      <c r="AY296" s="391">
        <v>0</v>
      </c>
      <c r="AZ296" s="391">
        <v>0</v>
      </c>
      <c r="BA296" s="391">
        <v>0</v>
      </c>
      <c r="BB296" s="391">
        <v>0</v>
      </c>
      <c r="BC296" s="391">
        <v>0</v>
      </c>
      <c r="BD296" s="391">
        <v>0</v>
      </c>
      <c r="BE296" s="391">
        <v>0</v>
      </c>
      <c r="BF296" s="391">
        <v>0</v>
      </c>
      <c r="BG296" s="391">
        <v>0</v>
      </c>
      <c r="BH296" s="391">
        <v>0</v>
      </c>
      <c r="BI296" s="391">
        <v>0</v>
      </c>
      <c r="BJ296" s="391">
        <v>0</v>
      </c>
      <c r="BK296" s="388">
        <f t="shared" si="388"/>
        <v>0</v>
      </c>
      <c r="BL296" s="400">
        <f t="shared" si="389"/>
        <v>0</v>
      </c>
      <c r="BM296" s="8">
        <f t="shared" si="390"/>
        <v>0</v>
      </c>
    </row>
    <row r="297" spans="46:65" x14ac:dyDescent="0.2">
      <c r="AT297" s="386" t="s">
        <v>19</v>
      </c>
      <c r="AU297" s="390" t="s">
        <v>79</v>
      </c>
      <c r="AV297" s="390" t="s">
        <v>97</v>
      </c>
      <c r="AW297" s="391">
        <v>0</v>
      </c>
      <c r="AX297" s="391">
        <v>0</v>
      </c>
      <c r="AY297" s="391">
        <v>0</v>
      </c>
      <c r="AZ297" s="391">
        <v>0</v>
      </c>
      <c r="BA297" s="391">
        <v>0</v>
      </c>
      <c r="BB297" s="391">
        <v>0</v>
      </c>
      <c r="BC297" s="391">
        <v>0</v>
      </c>
      <c r="BD297" s="391">
        <v>0</v>
      </c>
      <c r="BE297" s="391">
        <v>0</v>
      </c>
      <c r="BF297" s="391">
        <v>0</v>
      </c>
      <c r="BG297" s="391">
        <v>0</v>
      </c>
      <c r="BH297" s="391">
        <v>0</v>
      </c>
      <c r="BI297" s="391">
        <v>0</v>
      </c>
      <c r="BJ297" s="391">
        <v>0</v>
      </c>
      <c r="BK297" s="388">
        <f t="shared" si="388"/>
        <v>0</v>
      </c>
      <c r="BL297" s="400">
        <f t="shared" si="389"/>
        <v>0</v>
      </c>
      <c r="BM297" s="8">
        <f t="shared" si="390"/>
        <v>0</v>
      </c>
    </row>
    <row r="298" spans="46:65" x14ac:dyDescent="0.2">
      <c r="AT298" s="386" t="s">
        <v>19</v>
      </c>
      <c r="AU298" s="390" t="s">
        <v>77</v>
      </c>
      <c r="AV298" s="390" t="s">
        <v>97</v>
      </c>
      <c r="AW298" s="391">
        <v>0</v>
      </c>
      <c r="AX298" s="391">
        <v>0</v>
      </c>
      <c r="AY298" s="391">
        <v>0</v>
      </c>
      <c r="AZ298" s="391">
        <v>0</v>
      </c>
      <c r="BA298" s="391">
        <v>0</v>
      </c>
      <c r="BB298" s="391">
        <v>0</v>
      </c>
      <c r="BC298" s="391">
        <v>0</v>
      </c>
      <c r="BD298" s="391">
        <v>0</v>
      </c>
      <c r="BE298" s="391">
        <v>0</v>
      </c>
      <c r="BF298" s="391">
        <v>0</v>
      </c>
      <c r="BG298" s="391">
        <v>0</v>
      </c>
      <c r="BH298" s="391">
        <v>0</v>
      </c>
      <c r="BI298" s="391">
        <v>0</v>
      </c>
      <c r="BJ298" s="391">
        <v>0</v>
      </c>
      <c r="BK298" s="388">
        <f t="shared" si="388"/>
        <v>0</v>
      </c>
      <c r="BL298" s="400">
        <f t="shared" si="389"/>
        <v>0</v>
      </c>
      <c r="BM298" s="8">
        <f t="shared" si="390"/>
        <v>0</v>
      </c>
    </row>
    <row r="299" spans="46:65" x14ac:dyDescent="0.2">
      <c r="AT299" s="386" t="s">
        <v>19</v>
      </c>
      <c r="AU299" s="390" t="s">
        <v>85</v>
      </c>
      <c r="AV299" s="390" t="s">
        <v>97</v>
      </c>
      <c r="AW299" s="391">
        <v>0</v>
      </c>
      <c r="AX299" s="391">
        <v>0</v>
      </c>
      <c r="AY299" s="391">
        <v>0</v>
      </c>
      <c r="AZ299" s="391">
        <v>0</v>
      </c>
      <c r="BA299" s="391">
        <v>0</v>
      </c>
      <c r="BB299" s="391">
        <v>0</v>
      </c>
      <c r="BC299" s="391">
        <v>0</v>
      </c>
      <c r="BD299" s="391">
        <v>0</v>
      </c>
      <c r="BE299" s="391">
        <v>0</v>
      </c>
      <c r="BF299" s="391">
        <v>0</v>
      </c>
      <c r="BG299" s="391">
        <v>0</v>
      </c>
      <c r="BH299" s="391">
        <v>0</v>
      </c>
      <c r="BI299" s="391">
        <v>0</v>
      </c>
      <c r="BJ299" s="391">
        <v>0</v>
      </c>
      <c r="BK299" s="388">
        <f t="shared" si="388"/>
        <v>0</v>
      </c>
      <c r="BL299" s="400">
        <f t="shared" si="389"/>
        <v>0</v>
      </c>
      <c r="BM299" s="8">
        <f t="shared" si="390"/>
        <v>0</v>
      </c>
    </row>
    <row r="300" spans="46:65" x14ac:dyDescent="0.2">
      <c r="AT300" s="386" t="s">
        <v>19</v>
      </c>
      <c r="AU300" s="390" t="s">
        <v>19</v>
      </c>
      <c r="AV300" s="390" t="s">
        <v>98</v>
      </c>
      <c r="AW300" s="391">
        <v>0</v>
      </c>
      <c r="AX300" s="391">
        <v>0</v>
      </c>
      <c r="AY300" s="391">
        <v>0</v>
      </c>
      <c r="AZ300" s="391">
        <v>0</v>
      </c>
      <c r="BA300" s="391">
        <v>0</v>
      </c>
      <c r="BB300" s="391">
        <v>0</v>
      </c>
      <c r="BC300" s="391">
        <v>0</v>
      </c>
      <c r="BD300" s="391">
        <v>0</v>
      </c>
      <c r="BE300" s="391">
        <v>0</v>
      </c>
      <c r="BF300" s="391">
        <v>0</v>
      </c>
      <c r="BG300" s="391">
        <v>0</v>
      </c>
      <c r="BH300" s="391">
        <v>0</v>
      </c>
      <c r="BI300" s="391">
        <v>0</v>
      </c>
      <c r="BJ300" s="391">
        <v>0</v>
      </c>
      <c r="BK300" s="388">
        <f t="shared" si="388"/>
        <v>0</v>
      </c>
      <c r="BL300" s="400">
        <f t="shared" si="389"/>
        <v>0</v>
      </c>
      <c r="BM300" s="8">
        <f t="shared" si="390"/>
        <v>0</v>
      </c>
    </row>
    <row r="301" spans="46:65" x14ac:dyDescent="0.2">
      <c r="AT301" s="386" t="s">
        <v>19</v>
      </c>
      <c r="AU301" s="390" t="s">
        <v>78</v>
      </c>
      <c r="AV301" s="390" t="s">
        <v>98</v>
      </c>
      <c r="AW301" s="391">
        <v>0</v>
      </c>
      <c r="AX301" s="391">
        <v>0</v>
      </c>
      <c r="AY301" s="391">
        <v>0</v>
      </c>
      <c r="AZ301" s="391">
        <v>0</v>
      </c>
      <c r="BA301" s="391">
        <v>0</v>
      </c>
      <c r="BB301" s="391">
        <v>0</v>
      </c>
      <c r="BC301" s="391">
        <v>0</v>
      </c>
      <c r="BD301" s="391">
        <v>0</v>
      </c>
      <c r="BE301" s="391">
        <v>0</v>
      </c>
      <c r="BF301" s="391">
        <v>0</v>
      </c>
      <c r="BG301" s="391">
        <v>0</v>
      </c>
      <c r="BH301" s="391">
        <v>0</v>
      </c>
      <c r="BI301" s="391">
        <v>0</v>
      </c>
      <c r="BJ301" s="391">
        <v>0</v>
      </c>
      <c r="BK301" s="388">
        <f t="shared" si="388"/>
        <v>0</v>
      </c>
      <c r="BL301" s="400">
        <f t="shared" si="389"/>
        <v>0</v>
      </c>
      <c r="BM301" s="8">
        <f t="shared" si="390"/>
        <v>0</v>
      </c>
    </row>
    <row r="302" spans="46:65" x14ac:dyDescent="0.2">
      <c r="AT302" s="386" t="s">
        <v>19</v>
      </c>
      <c r="AU302" s="390" t="s">
        <v>79</v>
      </c>
      <c r="AV302" s="390" t="s">
        <v>98</v>
      </c>
      <c r="AW302" s="391">
        <v>0</v>
      </c>
      <c r="AX302" s="391">
        <v>0</v>
      </c>
      <c r="AY302" s="391">
        <v>0</v>
      </c>
      <c r="AZ302" s="391">
        <v>0</v>
      </c>
      <c r="BA302" s="391">
        <v>0</v>
      </c>
      <c r="BB302" s="391">
        <v>0</v>
      </c>
      <c r="BC302" s="391">
        <v>0</v>
      </c>
      <c r="BD302" s="391">
        <v>0</v>
      </c>
      <c r="BE302" s="391">
        <v>0</v>
      </c>
      <c r="BF302" s="391">
        <v>0</v>
      </c>
      <c r="BG302" s="391">
        <v>0</v>
      </c>
      <c r="BH302" s="391">
        <v>0</v>
      </c>
      <c r="BI302" s="391">
        <v>0</v>
      </c>
      <c r="BJ302" s="391">
        <v>0</v>
      </c>
      <c r="BK302" s="388">
        <f t="shared" si="388"/>
        <v>0</v>
      </c>
      <c r="BL302" s="400">
        <f t="shared" si="389"/>
        <v>0</v>
      </c>
      <c r="BM302" s="8">
        <f t="shared" si="390"/>
        <v>0</v>
      </c>
    </row>
    <row r="303" spans="46:65" x14ac:dyDescent="0.2">
      <c r="AT303" s="386" t="s">
        <v>19</v>
      </c>
      <c r="AU303" s="390" t="s">
        <v>77</v>
      </c>
      <c r="AV303" s="390" t="s">
        <v>98</v>
      </c>
      <c r="AW303" s="391">
        <v>0</v>
      </c>
      <c r="AX303" s="391">
        <v>0</v>
      </c>
      <c r="AY303" s="391">
        <v>0</v>
      </c>
      <c r="AZ303" s="391">
        <v>0</v>
      </c>
      <c r="BA303" s="391">
        <v>0</v>
      </c>
      <c r="BB303" s="391">
        <v>0</v>
      </c>
      <c r="BC303" s="391">
        <v>0</v>
      </c>
      <c r="BD303" s="391">
        <v>0</v>
      </c>
      <c r="BE303" s="391">
        <v>0</v>
      </c>
      <c r="BF303" s="391">
        <v>0</v>
      </c>
      <c r="BG303" s="391">
        <v>0</v>
      </c>
      <c r="BH303" s="391">
        <v>0</v>
      </c>
      <c r="BI303" s="391">
        <v>0</v>
      </c>
      <c r="BJ303" s="391">
        <v>0</v>
      </c>
      <c r="BK303" s="388">
        <f t="shared" si="388"/>
        <v>0</v>
      </c>
      <c r="BL303" s="400">
        <f t="shared" si="389"/>
        <v>0</v>
      </c>
      <c r="BM303" s="8">
        <f t="shared" si="390"/>
        <v>0</v>
      </c>
    </row>
    <row r="304" spans="46:65" x14ac:dyDescent="0.2">
      <c r="AT304" s="386" t="s">
        <v>19</v>
      </c>
      <c r="AU304" s="390" t="s">
        <v>85</v>
      </c>
      <c r="AV304" s="390" t="s">
        <v>98</v>
      </c>
      <c r="AW304" s="391">
        <v>0</v>
      </c>
      <c r="AX304" s="391">
        <v>0</v>
      </c>
      <c r="AY304" s="391">
        <v>0</v>
      </c>
      <c r="AZ304" s="391">
        <v>0</v>
      </c>
      <c r="BA304" s="391">
        <v>0</v>
      </c>
      <c r="BB304" s="391">
        <v>0</v>
      </c>
      <c r="BC304" s="391">
        <v>0</v>
      </c>
      <c r="BD304" s="391">
        <v>0</v>
      </c>
      <c r="BE304" s="391">
        <v>0</v>
      </c>
      <c r="BF304" s="391">
        <v>0</v>
      </c>
      <c r="BG304" s="391">
        <v>0</v>
      </c>
      <c r="BH304" s="391">
        <v>0</v>
      </c>
      <c r="BI304" s="391">
        <v>0</v>
      </c>
      <c r="BJ304" s="391">
        <v>0</v>
      </c>
      <c r="BK304" s="388">
        <f t="shared" si="388"/>
        <v>0</v>
      </c>
      <c r="BL304" s="400">
        <f t="shared" si="389"/>
        <v>0</v>
      </c>
      <c r="BM304" s="8">
        <f t="shared" si="390"/>
        <v>0</v>
      </c>
    </row>
    <row r="305" spans="46:65" x14ac:dyDescent="0.2">
      <c r="AT305" s="386" t="s">
        <v>18</v>
      </c>
      <c r="AU305" s="389" t="s">
        <v>77</v>
      </c>
      <c r="AV305" s="94" t="s">
        <v>6</v>
      </c>
      <c r="AW305" s="301">
        <f>D118</f>
        <v>14</v>
      </c>
      <c r="AX305" s="301">
        <f t="shared" ref="AX305:BJ305" si="391">E118</f>
        <v>35</v>
      </c>
      <c r="AY305" s="301">
        <f t="shared" si="391"/>
        <v>31</v>
      </c>
      <c r="AZ305" s="301">
        <f t="shared" si="391"/>
        <v>55</v>
      </c>
      <c r="BA305" s="301">
        <f t="shared" si="391"/>
        <v>41</v>
      </c>
      <c r="BB305" s="301">
        <f t="shared" si="391"/>
        <v>38</v>
      </c>
      <c r="BC305" s="301">
        <f t="shared" si="391"/>
        <v>0</v>
      </c>
      <c r="BD305" s="301">
        <f t="shared" si="391"/>
        <v>45</v>
      </c>
      <c r="BE305" s="301">
        <f t="shared" si="391"/>
        <v>25</v>
      </c>
      <c r="BF305" s="301">
        <f t="shared" si="391"/>
        <v>35</v>
      </c>
      <c r="BG305" s="301">
        <f t="shared" si="391"/>
        <v>32</v>
      </c>
      <c r="BH305" s="301">
        <f t="shared" si="391"/>
        <v>35</v>
      </c>
      <c r="BI305" s="301">
        <f t="shared" si="391"/>
        <v>28</v>
      </c>
      <c r="BJ305" s="301">
        <f t="shared" si="391"/>
        <v>0</v>
      </c>
      <c r="BK305" s="388">
        <f t="shared" si="388"/>
        <v>414</v>
      </c>
      <c r="BL305" s="400">
        <f t="shared" si="389"/>
        <v>79</v>
      </c>
      <c r="BM305" s="8">
        <f t="shared" si="390"/>
        <v>60</v>
      </c>
    </row>
    <row r="306" spans="46:65" x14ac:dyDescent="0.2">
      <c r="AT306" s="386" t="s">
        <v>18</v>
      </c>
      <c r="AU306" s="389" t="s">
        <v>19</v>
      </c>
      <c r="AV306" s="94" t="s">
        <v>6</v>
      </c>
      <c r="AW306" s="301">
        <f>D107</f>
        <v>99</v>
      </c>
      <c r="AX306" s="301">
        <f t="shared" ref="AX306:BJ306" si="392">E107</f>
        <v>171</v>
      </c>
      <c r="AY306" s="301">
        <f t="shared" si="392"/>
        <v>144</v>
      </c>
      <c r="AZ306" s="301">
        <f t="shared" si="392"/>
        <v>211</v>
      </c>
      <c r="BA306" s="301">
        <f t="shared" si="392"/>
        <v>212</v>
      </c>
      <c r="BB306" s="301">
        <f t="shared" si="392"/>
        <v>219</v>
      </c>
      <c r="BC306" s="301">
        <f t="shared" si="392"/>
        <v>0</v>
      </c>
      <c r="BD306" s="301">
        <f t="shared" si="392"/>
        <v>192</v>
      </c>
      <c r="BE306" s="301">
        <f t="shared" si="392"/>
        <v>221</v>
      </c>
      <c r="BF306" s="301">
        <f t="shared" si="392"/>
        <v>193</v>
      </c>
      <c r="BG306" s="301">
        <f t="shared" si="392"/>
        <v>206</v>
      </c>
      <c r="BH306" s="301">
        <f t="shared" si="392"/>
        <v>190</v>
      </c>
      <c r="BI306" s="301">
        <f t="shared" si="392"/>
        <v>249</v>
      </c>
      <c r="BJ306" s="301">
        <f t="shared" si="392"/>
        <v>0</v>
      </c>
      <c r="BK306" s="388">
        <f t="shared" si="388"/>
        <v>2307</v>
      </c>
      <c r="BL306" s="400">
        <f t="shared" si="389"/>
        <v>431</v>
      </c>
      <c r="BM306" s="8">
        <f t="shared" si="390"/>
        <v>414</v>
      </c>
    </row>
    <row r="307" spans="46:65" x14ac:dyDescent="0.2">
      <c r="AT307" s="386" t="s">
        <v>18</v>
      </c>
      <c r="AU307" s="389" t="s">
        <v>78</v>
      </c>
      <c r="AV307" s="94" t="s">
        <v>6</v>
      </c>
      <c r="AW307" s="301">
        <f>D96</f>
        <v>0</v>
      </c>
      <c r="AX307" s="301">
        <f t="shared" ref="AX307:BJ307" si="393">E96</f>
        <v>0</v>
      </c>
      <c r="AY307" s="301">
        <f t="shared" si="393"/>
        <v>0</v>
      </c>
      <c r="AZ307" s="301">
        <f t="shared" si="393"/>
        <v>0</v>
      </c>
      <c r="BA307" s="301">
        <f t="shared" si="393"/>
        <v>0</v>
      </c>
      <c r="BB307" s="301">
        <f t="shared" si="393"/>
        <v>0</v>
      </c>
      <c r="BC307" s="301">
        <f t="shared" si="393"/>
        <v>0</v>
      </c>
      <c r="BD307" s="301">
        <f t="shared" si="393"/>
        <v>0</v>
      </c>
      <c r="BE307" s="301">
        <f t="shared" si="393"/>
        <v>0</v>
      </c>
      <c r="BF307" s="301">
        <f t="shared" si="393"/>
        <v>0</v>
      </c>
      <c r="BG307" s="301">
        <f t="shared" si="393"/>
        <v>0</v>
      </c>
      <c r="BH307" s="301">
        <f t="shared" si="393"/>
        <v>0</v>
      </c>
      <c r="BI307" s="301">
        <f t="shared" si="393"/>
        <v>0</v>
      </c>
      <c r="BJ307" s="301">
        <f t="shared" si="393"/>
        <v>0</v>
      </c>
      <c r="BK307" s="388">
        <f t="shared" si="388"/>
        <v>0</v>
      </c>
      <c r="BL307" s="400">
        <f t="shared" si="389"/>
        <v>0</v>
      </c>
      <c r="BM307" s="8">
        <f t="shared" si="390"/>
        <v>0</v>
      </c>
    </row>
    <row r="308" spans="46:65" x14ac:dyDescent="0.2">
      <c r="AT308" s="386" t="s">
        <v>18</v>
      </c>
      <c r="AU308" s="389" t="s">
        <v>79</v>
      </c>
      <c r="AV308" s="94" t="s">
        <v>6</v>
      </c>
      <c r="AW308" s="301">
        <f>D129</f>
        <v>0</v>
      </c>
      <c r="AX308" s="301">
        <f t="shared" ref="AX308:BJ308" si="394">E129</f>
        <v>0</v>
      </c>
      <c r="AY308" s="301">
        <f t="shared" si="394"/>
        <v>0</v>
      </c>
      <c r="AZ308" s="301">
        <f t="shared" si="394"/>
        <v>0</v>
      </c>
      <c r="BA308" s="301">
        <f t="shared" si="394"/>
        <v>0</v>
      </c>
      <c r="BB308" s="301">
        <f t="shared" si="394"/>
        <v>0</v>
      </c>
      <c r="BC308" s="301">
        <f t="shared" si="394"/>
        <v>0</v>
      </c>
      <c r="BD308" s="301">
        <f t="shared" si="394"/>
        <v>0</v>
      </c>
      <c r="BE308" s="301">
        <f t="shared" si="394"/>
        <v>0</v>
      </c>
      <c r="BF308" s="301">
        <f t="shared" si="394"/>
        <v>0</v>
      </c>
      <c r="BG308" s="301">
        <f t="shared" si="394"/>
        <v>0</v>
      </c>
      <c r="BH308" s="301">
        <f t="shared" si="394"/>
        <v>0</v>
      </c>
      <c r="BI308" s="301">
        <f t="shared" si="394"/>
        <v>0</v>
      </c>
      <c r="BJ308" s="301">
        <f t="shared" si="394"/>
        <v>0</v>
      </c>
      <c r="BK308" s="388">
        <f t="shared" si="388"/>
        <v>0</v>
      </c>
      <c r="BL308" s="400">
        <f t="shared" si="389"/>
        <v>0</v>
      </c>
      <c r="BM308" s="8">
        <f t="shared" si="390"/>
        <v>0</v>
      </c>
    </row>
    <row r="309" spans="46:65" x14ac:dyDescent="0.2">
      <c r="AT309" s="386" t="s">
        <v>18</v>
      </c>
      <c r="AU309" s="390" t="s">
        <v>85</v>
      </c>
      <c r="AV309" s="390" t="s">
        <v>6</v>
      </c>
      <c r="AW309" s="391">
        <v>0</v>
      </c>
      <c r="AX309" s="391">
        <v>0</v>
      </c>
      <c r="AY309" s="391">
        <v>0</v>
      </c>
      <c r="AZ309" s="391">
        <v>0</v>
      </c>
      <c r="BA309" s="391">
        <v>0</v>
      </c>
      <c r="BB309" s="391">
        <v>0</v>
      </c>
      <c r="BC309" s="391">
        <v>0</v>
      </c>
      <c r="BD309" s="391">
        <v>0</v>
      </c>
      <c r="BE309" s="391">
        <v>0</v>
      </c>
      <c r="BF309" s="391">
        <v>0</v>
      </c>
      <c r="BG309" s="391">
        <v>0</v>
      </c>
      <c r="BH309" s="391">
        <v>0</v>
      </c>
      <c r="BI309" s="391">
        <v>0</v>
      </c>
      <c r="BJ309" s="391">
        <v>0</v>
      </c>
      <c r="BK309" s="388">
        <f t="shared" si="388"/>
        <v>0</v>
      </c>
      <c r="BL309" s="400">
        <f t="shared" si="389"/>
        <v>0</v>
      </c>
      <c r="BM309" s="8">
        <f t="shared" si="390"/>
        <v>0</v>
      </c>
    </row>
    <row r="310" spans="46:65" x14ac:dyDescent="0.2">
      <c r="AT310" s="386" t="s">
        <v>18</v>
      </c>
      <c r="AU310" s="389" t="s">
        <v>77</v>
      </c>
      <c r="AV310" s="368" t="s">
        <v>86</v>
      </c>
      <c r="AW310" s="301">
        <f>D119</f>
        <v>2</v>
      </c>
      <c r="AX310" s="301">
        <f t="shared" ref="AX310:BJ310" si="395">E119</f>
        <v>2</v>
      </c>
      <c r="AY310" s="301">
        <f t="shared" si="395"/>
        <v>2</v>
      </c>
      <c r="AZ310" s="301">
        <f t="shared" si="395"/>
        <v>2</v>
      </c>
      <c r="BA310" s="301">
        <f t="shared" si="395"/>
        <v>4</v>
      </c>
      <c r="BB310" s="301">
        <f t="shared" si="395"/>
        <v>0</v>
      </c>
      <c r="BC310" s="301">
        <f t="shared" si="395"/>
        <v>0</v>
      </c>
      <c r="BD310" s="301">
        <f t="shared" si="395"/>
        <v>3</v>
      </c>
      <c r="BE310" s="301">
        <f t="shared" si="395"/>
        <v>0</v>
      </c>
      <c r="BF310" s="301">
        <f t="shared" si="395"/>
        <v>2</v>
      </c>
      <c r="BG310" s="301">
        <f t="shared" si="395"/>
        <v>6</v>
      </c>
      <c r="BH310" s="301">
        <f t="shared" si="395"/>
        <v>0</v>
      </c>
      <c r="BI310" s="301">
        <f t="shared" si="395"/>
        <v>2</v>
      </c>
      <c r="BJ310" s="301">
        <f t="shared" si="395"/>
        <v>0</v>
      </c>
      <c r="BK310" s="388">
        <f t="shared" si="388"/>
        <v>25</v>
      </c>
      <c r="BL310" s="400">
        <f t="shared" si="389"/>
        <v>4</v>
      </c>
      <c r="BM310" s="8">
        <f t="shared" si="390"/>
        <v>2</v>
      </c>
    </row>
    <row r="311" spans="46:65" x14ac:dyDescent="0.2">
      <c r="AT311" s="386" t="s">
        <v>18</v>
      </c>
      <c r="AU311" s="389" t="s">
        <v>19</v>
      </c>
      <c r="AV311" s="368" t="s">
        <v>86</v>
      </c>
      <c r="AW311" s="301">
        <f>D108</f>
        <v>7</v>
      </c>
      <c r="AX311" s="301">
        <f t="shared" ref="AX311:BJ311" si="396">E108</f>
        <v>13</v>
      </c>
      <c r="AY311" s="301">
        <f t="shared" si="396"/>
        <v>8</v>
      </c>
      <c r="AZ311" s="301">
        <f t="shared" si="396"/>
        <v>8</v>
      </c>
      <c r="BA311" s="301">
        <f t="shared" si="396"/>
        <v>3</v>
      </c>
      <c r="BB311" s="301">
        <f t="shared" si="396"/>
        <v>11</v>
      </c>
      <c r="BC311" s="301">
        <f t="shared" si="396"/>
        <v>0</v>
      </c>
      <c r="BD311" s="301">
        <f t="shared" si="396"/>
        <v>7</v>
      </c>
      <c r="BE311" s="301">
        <f t="shared" si="396"/>
        <v>4</v>
      </c>
      <c r="BF311" s="301">
        <f t="shared" si="396"/>
        <v>4</v>
      </c>
      <c r="BG311" s="301">
        <f t="shared" si="396"/>
        <v>2</v>
      </c>
      <c r="BH311" s="301">
        <f t="shared" si="396"/>
        <v>5</v>
      </c>
      <c r="BI311" s="301">
        <f t="shared" si="396"/>
        <v>7</v>
      </c>
      <c r="BJ311" s="301">
        <f t="shared" si="396"/>
        <v>0</v>
      </c>
      <c r="BK311" s="388">
        <f t="shared" si="388"/>
        <v>79</v>
      </c>
      <c r="BL311" s="400">
        <f t="shared" si="389"/>
        <v>14</v>
      </c>
      <c r="BM311" s="8">
        <f t="shared" si="390"/>
        <v>8</v>
      </c>
    </row>
    <row r="312" spans="46:65" x14ac:dyDescent="0.2">
      <c r="AT312" s="386" t="s">
        <v>18</v>
      </c>
      <c r="AU312" s="389" t="s">
        <v>78</v>
      </c>
      <c r="AV312" s="368" t="s">
        <v>86</v>
      </c>
      <c r="AW312" s="301">
        <f>D97</f>
        <v>0</v>
      </c>
      <c r="AX312" s="301">
        <f t="shared" ref="AX312:BJ312" si="397">E97</f>
        <v>0</v>
      </c>
      <c r="AY312" s="301">
        <f t="shared" si="397"/>
        <v>0</v>
      </c>
      <c r="AZ312" s="301">
        <f t="shared" si="397"/>
        <v>0</v>
      </c>
      <c r="BA312" s="301">
        <f t="shared" si="397"/>
        <v>0</v>
      </c>
      <c r="BB312" s="301">
        <f t="shared" si="397"/>
        <v>0</v>
      </c>
      <c r="BC312" s="301">
        <f t="shared" si="397"/>
        <v>0</v>
      </c>
      <c r="BD312" s="301">
        <f t="shared" si="397"/>
        <v>0</v>
      </c>
      <c r="BE312" s="301">
        <f t="shared" si="397"/>
        <v>0</v>
      </c>
      <c r="BF312" s="301">
        <f t="shared" si="397"/>
        <v>0</v>
      </c>
      <c r="BG312" s="301">
        <f t="shared" si="397"/>
        <v>0</v>
      </c>
      <c r="BH312" s="301">
        <f t="shared" si="397"/>
        <v>0</v>
      </c>
      <c r="BI312" s="301">
        <f t="shared" si="397"/>
        <v>0</v>
      </c>
      <c r="BJ312" s="301">
        <f t="shared" si="397"/>
        <v>0</v>
      </c>
      <c r="BK312" s="388">
        <f t="shared" si="388"/>
        <v>0</v>
      </c>
      <c r="BL312" s="400">
        <f t="shared" si="389"/>
        <v>0</v>
      </c>
      <c r="BM312" s="8">
        <f t="shared" si="390"/>
        <v>0</v>
      </c>
    </row>
    <row r="313" spans="46:65" x14ac:dyDescent="0.2">
      <c r="AT313" s="386" t="s">
        <v>18</v>
      </c>
      <c r="AU313" s="389" t="s">
        <v>79</v>
      </c>
      <c r="AV313" s="368" t="s">
        <v>86</v>
      </c>
      <c r="AW313" s="301">
        <f>D130</f>
        <v>0</v>
      </c>
      <c r="AX313" s="301">
        <f t="shared" ref="AX313:BJ313" si="398">E130</f>
        <v>0</v>
      </c>
      <c r="AY313" s="301">
        <f t="shared" si="398"/>
        <v>0</v>
      </c>
      <c r="AZ313" s="301">
        <f t="shared" si="398"/>
        <v>0</v>
      </c>
      <c r="BA313" s="301">
        <f t="shared" si="398"/>
        <v>0</v>
      </c>
      <c r="BB313" s="301">
        <f t="shared" si="398"/>
        <v>0</v>
      </c>
      <c r="BC313" s="301">
        <f t="shared" si="398"/>
        <v>0</v>
      </c>
      <c r="BD313" s="301">
        <f t="shared" si="398"/>
        <v>0</v>
      </c>
      <c r="BE313" s="301">
        <f t="shared" si="398"/>
        <v>0</v>
      </c>
      <c r="BF313" s="301">
        <f t="shared" si="398"/>
        <v>0</v>
      </c>
      <c r="BG313" s="301">
        <f t="shared" si="398"/>
        <v>0</v>
      </c>
      <c r="BH313" s="301">
        <f t="shared" si="398"/>
        <v>0</v>
      </c>
      <c r="BI313" s="301">
        <f t="shared" si="398"/>
        <v>0</v>
      </c>
      <c r="BJ313" s="301">
        <f t="shared" si="398"/>
        <v>0</v>
      </c>
      <c r="BK313" s="388">
        <f t="shared" si="388"/>
        <v>0</v>
      </c>
      <c r="BL313" s="400">
        <f t="shared" si="389"/>
        <v>0</v>
      </c>
      <c r="BM313" s="8">
        <f t="shared" si="390"/>
        <v>0</v>
      </c>
    </row>
    <row r="314" spans="46:65" x14ac:dyDescent="0.2">
      <c r="AT314" s="386" t="s">
        <v>18</v>
      </c>
      <c r="AU314" s="390" t="s">
        <v>85</v>
      </c>
      <c r="AV314" s="392" t="s">
        <v>86</v>
      </c>
      <c r="AW314" s="391">
        <v>0</v>
      </c>
      <c r="AX314" s="391">
        <v>0</v>
      </c>
      <c r="AY314" s="391">
        <v>0</v>
      </c>
      <c r="AZ314" s="391">
        <v>0</v>
      </c>
      <c r="BA314" s="391">
        <v>0</v>
      </c>
      <c r="BB314" s="391">
        <v>0</v>
      </c>
      <c r="BC314" s="391">
        <v>0</v>
      </c>
      <c r="BD314" s="391">
        <v>0</v>
      </c>
      <c r="BE314" s="391">
        <v>0</v>
      </c>
      <c r="BF314" s="391">
        <v>0</v>
      </c>
      <c r="BG314" s="391">
        <v>0</v>
      </c>
      <c r="BH314" s="391">
        <v>0</v>
      </c>
      <c r="BI314" s="391">
        <v>0</v>
      </c>
      <c r="BJ314" s="391">
        <v>0</v>
      </c>
      <c r="BK314" s="388">
        <f t="shared" si="388"/>
        <v>0</v>
      </c>
      <c r="BL314" s="400">
        <f t="shared" si="389"/>
        <v>0</v>
      </c>
      <c r="BM314" s="8">
        <f t="shared" si="390"/>
        <v>0</v>
      </c>
    </row>
    <row r="315" spans="46:65" x14ac:dyDescent="0.2">
      <c r="AT315" s="386" t="s">
        <v>18</v>
      </c>
      <c r="AU315" s="389" t="s">
        <v>77</v>
      </c>
      <c r="AV315" s="389" t="s">
        <v>8</v>
      </c>
      <c r="AW315" s="301">
        <f>D120</f>
        <v>0</v>
      </c>
      <c r="AX315" s="301">
        <f t="shared" ref="AX315:BJ315" si="399">E120</f>
        <v>0</v>
      </c>
      <c r="AY315" s="301">
        <f t="shared" si="399"/>
        <v>0</v>
      </c>
      <c r="AZ315" s="301">
        <f t="shared" si="399"/>
        <v>0</v>
      </c>
      <c r="BA315" s="301">
        <f t="shared" si="399"/>
        <v>0</v>
      </c>
      <c r="BB315" s="301">
        <f t="shared" si="399"/>
        <v>1</v>
      </c>
      <c r="BC315" s="301">
        <f t="shared" si="399"/>
        <v>0</v>
      </c>
      <c r="BD315" s="301">
        <f t="shared" si="399"/>
        <v>0</v>
      </c>
      <c r="BE315" s="301">
        <f t="shared" si="399"/>
        <v>0</v>
      </c>
      <c r="BF315" s="301">
        <f t="shared" si="399"/>
        <v>0</v>
      </c>
      <c r="BG315" s="301">
        <f t="shared" si="399"/>
        <v>0</v>
      </c>
      <c r="BH315" s="301">
        <f t="shared" si="399"/>
        <v>0</v>
      </c>
      <c r="BI315" s="301">
        <f t="shared" si="399"/>
        <v>0</v>
      </c>
      <c r="BJ315" s="301">
        <f t="shared" si="399"/>
        <v>0</v>
      </c>
      <c r="BK315" s="388">
        <f t="shared" si="388"/>
        <v>1</v>
      </c>
      <c r="BL315" s="400">
        <f t="shared" si="389"/>
        <v>1</v>
      </c>
      <c r="BM315" s="8">
        <f t="shared" si="390"/>
        <v>0</v>
      </c>
    </row>
    <row r="316" spans="46:65" x14ac:dyDescent="0.2">
      <c r="AT316" s="386" t="s">
        <v>18</v>
      </c>
      <c r="AU316" s="389" t="s">
        <v>19</v>
      </c>
      <c r="AV316" s="389" t="s">
        <v>8</v>
      </c>
      <c r="AW316" s="301">
        <f>D109</f>
        <v>1</v>
      </c>
      <c r="AX316" s="301">
        <f t="shared" ref="AX316:BJ316" si="400">E109</f>
        <v>1</v>
      </c>
      <c r="AY316" s="301">
        <f t="shared" si="400"/>
        <v>2</v>
      </c>
      <c r="AZ316" s="301">
        <f t="shared" si="400"/>
        <v>2</v>
      </c>
      <c r="BA316" s="301">
        <f t="shared" si="400"/>
        <v>1</v>
      </c>
      <c r="BB316" s="301">
        <f t="shared" si="400"/>
        <v>2</v>
      </c>
      <c r="BC316" s="301">
        <f t="shared" si="400"/>
        <v>0</v>
      </c>
      <c r="BD316" s="301">
        <f t="shared" si="400"/>
        <v>0</v>
      </c>
      <c r="BE316" s="301">
        <f t="shared" si="400"/>
        <v>1</v>
      </c>
      <c r="BF316" s="301">
        <f t="shared" si="400"/>
        <v>0</v>
      </c>
      <c r="BG316" s="301">
        <f t="shared" si="400"/>
        <v>0</v>
      </c>
      <c r="BH316" s="301">
        <f t="shared" si="400"/>
        <v>1</v>
      </c>
      <c r="BI316" s="301">
        <f t="shared" si="400"/>
        <v>0</v>
      </c>
      <c r="BJ316" s="301">
        <f t="shared" si="400"/>
        <v>0</v>
      </c>
      <c r="BK316" s="388">
        <f t="shared" si="388"/>
        <v>11</v>
      </c>
      <c r="BL316" s="400">
        <f t="shared" si="389"/>
        <v>3</v>
      </c>
      <c r="BM316" s="8">
        <f t="shared" si="390"/>
        <v>1</v>
      </c>
    </row>
    <row r="317" spans="46:65" x14ac:dyDescent="0.2">
      <c r="AT317" s="386" t="s">
        <v>18</v>
      </c>
      <c r="AU317" s="389" t="s">
        <v>78</v>
      </c>
      <c r="AV317" s="389" t="s">
        <v>8</v>
      </c>
      <c r="AW317" s="301">
        <f>D98</f>
        <v>0</v>
      </c>
      <c r="AX317" s="301">
        <f t="shared" ref="AX317:BJ317" si="401">E98</f>
        <v>0</v>
      </c>
      <c r="AY317" s="301">
        <f t="shared" si="401"/>
        <v>0</v>
      </c>
      <c r="AZ317" s="301">
        <f t="shared" si="401"/>
        <v>0</v>
      </c>
      <c r="BA317" s="301">
        <f t="shared" si="401"/>
        <v>0</v>
      </c>
      <c r="BB317" s="301">
        <f t="shared" si="401"/>
        <v>0</v>
      </c>
      <c r="BC317" s="301">
        <f t="shared" si="401"/>
        <v>0</v>
      </c>
      <c r="BD317" s="301">
        <f t="shared" si="401"/>
        <v>0</v>
      </c>
      <c r="BE317" s="301">
        <f t="shared" si="401"/>
        <v>0</v>
      </c>
      <c r="BF317" s="301">
        <f t="shared" si="401"/>
        <v>0</v>
      </c>
      <c r="BG317" s="301">
        <f t="shared" si="401"/>
        <v>0</v>
      </c>
      <c r="BH317" s="301">
        <f t="shared" si="401"/>
        <v>0</v>
      </c>
      <c r="BI317" s="301">
        <f t="shared" si="401"/>
        <v>0</v>
      </c>
      <c r="BJ317" s="301">
        <f t="shared" si="401"/>
        <v>0</v>
      </c>
      <c r="BK317" s="388">
        <f t="shared" si="388"/>
        <v>0</v>
      </c>
      <c r="BL317" s="400">
        <f t="shared" si="389"/>
        <v>0</v>
      </c>
      <c r="BM317" s="8">
        <f t="shared" si="390"/>
        <v>0</v>
      </c>
    </row>
    <row r="318" spans="46:65" x14ac:dyDescent="0.2">
      <c r="AT318" s="386" t="s">
        <v>18</v>
      </c>
      <c r="AU318" s="389" t="s">
        <v>79</v>
      </c>
      <c r="AV318" s="389" t="s">
        <v>8</v>
      </c>
      <c r="AW318" s="301">
        <f>D131</f>
        <v>0</v>
      </c>
      <c r="AX318" s="301">
        <f t="shared" ref="AX318:BJ318" si="402">E131</f>
        <v>0</v>
      </c>
      <c r="AY318" s="301">
        <f t="shared" si="402"/>
        <v>0</v>
      </c>
      <c r="AZ318" s="301">
        <f t="shared" si="402"/>
        <v>0</v>
      </c>
      <c r="BA318" s="301">
        <f t="shared" si="402"/>
        <v>0</v>
      </c>
      <c r="BB318" s="301">
        <f t="shared" si="402"/>
        <v>0</v>
      </c>
      <c r="BC318" s="301">
        <f t="shared" si="402"/>
        <v>0</v>
      </c>
      <c r="BD318" s="301">
        <f t="shared" si="402"/>
        <v>0</v>
      </c>
      <c r="BE318" s="301">
        <f t="shared" si="402"/>
        <v>0</v>
      </c>
      <c r="BF318" s="301">
        <f t="shared" si="402"/>
        <v>0</v>
      </c>
      <c r="BG318" s="301">
        <f t="shared" si="402"/>
        <v>0</v>
      </c>
      <c r="BH318" s="301">
        <f t="shared" si="402"/>
        <v>0</v>
      </c>
      <c r="BI318" s="301">
        <f t="shared" si="402"/>
        <v>0</v>
      </c>
      <c r="BJ318" s="301">
        <f t="shared" si="402"/>
        <v>0</v>
      </c>
      <c r="BK318" s="388">
        <f t="shared" si="388"/>
        <v>0</v>
      </c>
      <c r="BL318" s="400">
        <f t="shared" si="389"/>
        <v>0</v>
      </c>
      <c r="BM318" s="8">
        <f t="shared" si="390"/>
        <v>0</v>
      </c>
    </row>
    <row r="319" spans="46:65" x14ac:dyDescent="0.2">
      <c r="AT319" s="386" t="s">
        <v>18</v>
      </c>
      <c r="AU319" s="390" t="s">
        <v>85</v>
      </c>
      <c r="AV319" s="390" t="s">
        <v>8</v>
      </c>
      <c r="AW319" s="391">
        <v>0</v>
      </c>
      <c r="AX319" s="391">
        <v>0</v>
      </c>
      <c r="AY319" s="391">
        <v>0</v>
      </c>
      <c r="AZ319" s="391">
        <v>0</v>
      </c>
      <c r="BA319" s="391">
        <v>0</v>
      </c>
      <c r="BB319" s="391">
        <v>0</v>
      </c>
      <c r="BC319" s="391">
        <v>0</v>
      </c>
      <c r="BD319" s="391">
        <v>0</v>
      </c>
      <c r="BE319" s="391">
        <v>0</v>
      </c>
      <c r="BF319" s="391">
        <v>0</v>
      </c>
      <c r="BG319" s="391">
        <v>0</v>
      </c>
      <c r="BH319" s="391">
        <v>0</v>
      </c>
      <c r="BI319" s="391">
        <v>0</v>
      </c>
      <c r="BJ319" s="391">
        <v>0</v>
      </c>
      <c r="BK319" s="388">
        <f t="shared" si="388"/>
        <v>0</v>
      </c>
      <c r="BL319" s="400">
        <f t="shared" si="389"/>
        <v>0</v>
      </c>
      <c r="BM319" s="8">
        <f t="shared" si="390"/>
        <v>0</v>
      </c>
    </row>
    <row r="320" spans="46:65" x14ac:dyDescent="0.2">
      <c r="AT320" s="386" t="s">
        <v>18</v>
      </c>
      <c r="AU320" s="389" t="s">
        <v>77</v>
      </c>
      <c r="AV320" s="368" t="s">
        <v>9</v>
      </c>
      <c r="AW320" s="301">
        <f>D121</f>
        <v>1</v>
      </c>
      <c r="AX320" s="301">
        <f t="shared" ref="AX320:BJ320" si="403">E121</f>
        <v>1</v>
      </c>
      <c r="AY320" s="301">
        <f t="shared" si="403"/>
        <v>1</v>
      </c>
      <c r="AZ320" s="301">
        <f t="shared" si="403"/>
        <v>1</v>
      </c>
      <c r="BA320" s="301">
        <f t="shared" si="403"/>
        <v>1</v>
      </c>
      <c r="BB320" s="301">
        <f t="shared" si="403"/>
        <v>1</v>
      </c>
      <c r="BC320" s="301">
        <f t="shared" si="403"/>
        <v>0</v>
      </c>
      <c r="BD320" s="301">
        <f t="shared" si="403"/>
        <v>1</v>
      </c>
      <c r="BE320" s="301">
        <f t="shared" si="403"/>
        <v>1</v>
      </c>
      <c r="BF320" s="301">
        <f t="shared" si="403"/>
        <v>1</v>
      </c>
      <c r="BG320" s="301">
        <f t="shared" si="403"/>
        <v>0</v>
      </c>
      <c r="BH320" s="301">
        <f t="shared" si="403"/>
        <v>1</v>
      </c>
      <c r="BI320" s="301">
        <f t="shared" si="403"/>
        <v>0</v>
      </c>
      <c r="BJ320" s="301">
        <f t="shared" si="403"/>
        <v>0</v>
      </c>
      <c r="BK320" s="388">
        <f t="shared" si="388"/>
        <v>10</v>
      </c>
      <c r="BL320" s="400">
        <f t="shared" si="389"/>
        <v>2</v>
      </c>
      <c r="BM320" s="8">
        <f t="shared" si="390"/>
        <v>2</v>
      </c>
    </row>
    <row r="321" spans="46:65" x14ac:dyDescent="0.2">
      <c r="AT321" s="386" t="s">
        <v>18</v>
      </c>
      <c r="AU321" s="389" t="s">
        <v>19</v>
      </c>
      <c r="AV321" s="368" t="s">
        <v>9</v>
      </c>
      <c r="AW321" s="301">
        <f>D110</f>
        <v>16</v>
      </c>
      <c r="AX321" s="301">
        <f t="shared" ref="AX321:BJ321" si="404">E110</f>
        <v>18</v>
      </c>
      <c r="AY321" s="301">
        <f t="shared" si="404"/>
        <v>19</v>
      </c>
      <c r="AZ321" s="301">
        <f t="shared" si="404"/>
        <v>18</v>
      </c>
      <c r="BA321" s="301">
        <f t="shared" si="404"/>
        <v>18</v>
      </c>
      <c r="BB321" s="301">
        <f t="shared" si="404"/>
        <v>14</v>
      </c>
      <c r="BC321" s="301">
        <f t="shared" si="404"/>
        <v>0</v>
      </c>
      <c r="BD321" s="301">
        <f t="shared" si="404"/>
        <v>19</v>
      </c>
      <c r="BE321" s="301">
        <f t="shared" si="404"/>
        <v>17</v>
      </c>
      <c r="BF321" s="301">
        <f t="shared" si="404"/>
        <v>18</v>
      </c>
      <c r="BG321" s="301">
        <f t="shared" si="404"/>
        <v>18</v>
      </c>
      <c r="BH321" s="301">
        <f t="shared" si="404"/>
        <v>17</v>
      </c>
      <c r="BI321" s="301">
        <f t="shared" si="404"/>
        <v>16</v>
      </c>
      <c r="BJ321" s="301">
        <f t="shared" si="404"/>
        <v>0</v>
      </c>
      <c r="BK321" s="388">
        <f t="shared" si="388"/>
        <v>208</v>
      </c>
      <c r="BL321" s="400">
        <f t="shared" si="389"/>
        <v>32</v>
      </c>
      <c r="BM321" s="8">
        <f t="shared" si="390"/>
        <v>35</v>
      </c>
    </row>
    <row r="322" spans="46:65" x14ac:dyDescent="0.2">
      <c r="AT322" s="386" t="s">
        <v>18</v>
      </c>
      <c r="AU322" s="389" t="s">
        <v>78</v>
      </c>
      <c r="AV322" s="368" t="s">
        <v>9</v>
      </c>
      <c r="AW322" s="301">
        <f>D99</f>
        <v>0</v>
      </c>
      <c r="AX322" s="301">
        <f t="shared" ref="AX322:BJ322" si="405">E99</f>
        <v>0</v>
      </c>
      <c r="AY322" s="301">
        <f t="shared" si="405"/>
        <v>0</v>
      </c>
      <c r="AZ322" s="301">
        <f t="shared" si="405"/>
        <v>0</v>
      </c>
      <c r="BA322" s="301">
        <f t="shared" si="405"/>
        <v>0</v>
      </c>
      <c r="BB322" s="301">
        <f t="shared" si="405"/>
        <v>0</v>
      </c>
      <c r="BC322" s="301">
        <f t="shared" si="405"/>
        <v>0</v>
      </c>
      <c r="BD322" s="301">
        <f t="shared" si="405"/>
        <v>0</v>
      </c>
      <c r="BE322" s="301">
        <f t="shared" si="405"/>
        <v>0</v>
      </c>
      <c r="BF322" s="301">
        <f t="shared" si="405"/>
        <v>0</v>
      </c>
      <c r="BG322" s="301">
        <f t="shared" si="405"/>
        <v>0</v>
      </c>
      <c r="BH322" s="301">
        <f t="shared" si="405"/>
        <v>0</v>
      </c>
      <c r="BI322" s="301">
        <f t="shared" si="405"/>
        <v>0</v>
      </c>
      <c r="BJ322" s="301">
        <f t="shared" si="405"/>
        <v>0</v>
      </c>
      <c r="BK322" s="388">
        <f t="shared" si="388"/>
        <v>0</v>
      </c>
      <c r="BL322" s="400">
        <f t="shared" si="389"/>
        <v>0</v>
      </c>
      <c r="BM322" s="8">
        <f t="shared" si="390"/>
        <v>0</v>
      </c>
    </row>
    <row r="323" spans="46:65" x14ac:dyDescent="0.2">
      <c r="AT323" s="386" t="s">
        <v>18</v>
      </c>
      <c r="AU323" s="389" t="s">
        <v>79</v>
      </c>
      <c r="AV323" s="368" t="s">
        <v>9</v>
      </c>
      <c r="AW323" s="301">
        <f>D132</f>
        <v>0</v>
      </c>
      <c r="AX323" s="301">
        <f t="shared" ref="AX323:BJ323" si="406">E132</f>
        <v>0</v>
      </c>
      <c r="AY323" s="301">
        <f t="shared" si="406"/>
        <v>0</v>
      </c>
      <c r="AZ323" s="301">
        <f t="shared" si="406"/>
        <v>0</v>
      </c>
      <c r="BA323" s="301">
        <f t="shared" si="406"/>
        <v>0</v>
      </c>
      <c r="BB323" s="301">
        <f t="shared" si="406"/>
        <v>0</v>
      </c>
      <c r="BC323" s="301">
        <f t="shared" si="406"/>
        <v>0</v>
      </c>
      <c r="BD323" s="301">
        <f t="shared" si="406"/>
        <v>0</v>
      </c>
      <c r="BE323" s="301">
        <f t="shared" si="406"/>
        <v>0</v>
      </c>
      <c r="BF323" s="301">
        <f t="shared" si="406"/>
        <v>0</v>
      </c>
      <c r="BG323" s="301">
        <f t="shared" si="406"/>
        <v>0</v>
      </c>
      <c r="BH323" s="301">
        <f t="shared" si="406"/>
        <v>0</v>
      </c>
      <c r="BI323" s="301">
        <f t="shared" si="406"/>
        <v>0</v>
      </c>
      <c r="BJ323" s="301">
        <f t="shared" si="406"/>
        <v>0</v>
      </c>
      <c r="BK323" s="388">
        <f t="shared" si="388"/>
        <v>0</v>
      </c>
      <c r="BL323" s="400">
        <f t="shared" si="389"/>
        <v>0</v>
      </c>
      <c r="BM323" s="8">
        <f t="shared" si="390"/>
        <v>0</v>
      </c>
    </row>
    <row r="324" spans="46:65" x14ac:dyDescent="0.2">
      <c r="AT324" s="386" t="s">
        <v>18</v>
      </c>
      <c r="AU324" s="390" t="s">
        <v>85</v>
      </c>
      <c r="AV324" s="392" t="s">
        <v>9</v>
      </c>
      <c r="AW324" s="391">
        <v>0</v>
      </c>
      <c r="AX324" s="391">
        <v>0</v>
      </c>
      <c r="AY324" s="391">
        <v>0</v>
      </c>
      <c r="AZ324" s="391">
        <v>0</v>
      </c>
      <c r="BA324" s="391">
        <v>0</v>
      </c>
      <c r="BB324" s="391">
        <v>0</v>
      </c>
      <c r="BC324" s="391">
        <v>0</v>
      </c>
      <c r="BD324" s="391">
        <v>0</v>
      </c>
      <c r="BE324" s="391">
        <v>0</v>
      </c>
      <c r="BF324" s="391">
        <v>0</v>
      </c>
      <c r="BG324" s="391">
        <v>0</v>
      </c>
      <c r="BH324" s="391">
        <v>0</v>
      </c>
      <c r="BI324" s="391">
        <v>0</v>
      </c>
      <c r="BJ324" s="391">
        <v>0</v>
      </c>
      <c r="BK324" s="388">
        <f t="shared" si="388"/>
        <v>0</v>
      </c>
      <c r="BL324" s="400">
        <f t="shared" si="389"/>
        <v>0</v>
      </c>
      <c r="BM324" s="8">
        <f t="shared" si="390"/>
        <v>0</v>
      </c>
    </row>
    <row r="325" spans="46:65" x14ac:dyDescent="0.2">
      <c r="AT325" s="386" t="s">
        <v>18</v>
      </c>
      <c r="AU325" s="389" t="s">
        <v>77</v>
      </c>
      <c r="AV325" s="389" t="s">
        <v>87</v>
      </c>
      <c r="AW325" s="301">
        <f>D122</f>
        <v>0</v>
      </c>
      <c r="AX325" s="301">
        <f t="shared" ref="AX325:BJ325" si="407">E122</f>
        <v>1</v>
      </c>
      <c r="AY325" s="301">
        <f t="shared" si="407"/>
        <v>0</v>
      </c>
      <c r="AZ325" s="301">
        <f t="shared" si="407"/>
        <v>0</v>
      </c>
      <c r="BA325" s="301">
        <f t="shared" si="407"/>
        <v>0</v>
      </c>
      <c r="BB325" s="301">
        <f t="shared" si="407"/>
        <v>0</v>
      </c>
      <c r="BC325" s="301">
        <f t="shared" si="407"/>
        <v>0</v>
      </c>
      <c r="BD325" s="301">
        <f t="shared" si="407"/>
        <v>0</v>
      </c>
      <c r="BE325" s="301">
        <f t="shared" si="407"/>
        <v>0</v>
      </c>
      <c r="BF325" s="301">
        <f t="shared" si="407"/>
        <v>0</v>
      </c>
      <c r="BG325" s="301">
        <f t="shared" si="407"/>
        <v>0</v>
      </c>
      <c r="BH325" s="301">
        <f t="shared" si="407"/>
        <v>0</v>
      </c>
      <c r="BI325" s="301">
        <f t="shared" si="407"/>
        <v>0</v>
      </c>
      <c r="BJ325" s="301">
        <f t="shared" si="407"/>
        <v>0</v>
      </c>
      <c r="BK325" s="388">
        <f t="shared" si="388"/>
        <v>1</v>
      </c>
      <c r="BL325" s="400">
        <f t="shared" si="389"/>
        <v>0</v>
      </c>
      <c r="BM325" s="8">
        <f t="shared" si="390"/>
        <v>0</v>
      </c>
    </row>
    <row r="326" spans="46:65" x14ac:dyDescent="0.2">
      <c r="AT326" s="386" t="s">
        <v>18</v>
      </c>
      <c r="AU326" s="389" t="s">
        <v>19</v>
      </c>
      <c r="AV326" s="389" t="s">
        <v>87</v>
      </c>
      <c r="AW326" s="301">
        <f>D111</f>
        <v>0</v>
      </c>
      <c r="AX326" s="301">
        <f t="shared" ref="AX326:BJ326" si="408">E111</f>
        <v>0</v>
      </c>
      <c r="AY326" s="301">
        <f t="shared" si="408"/>
        <v>0</v>
      </c>
      <c r="AZ326" s="301">
        <f t="shared" si="408"/>
        <v>0</v>
      </c>
      <c r="BA326" s="301">
        <f t="shared" si="408"/>
        <v>0</v>
      </c>
      <c r="BB326" s="301">
        <f t="shared" si="408"/>
        <v>0</v>
      </c>
      <c r="BC326" s="301">
        <f t="shared" si="408"/>
        <v>0</v>
      </c>
      <c r="BD326" s="301">
        <f t="shared" si="408"/>
        <v>1</v>
      </c>
      <c r="BE326" s="301">
        <f t="shared" si="408"/>
        <v>0</v>
      </c>
      <c r="BF326" s="301">
        <f t="shared" si="408"/>
        <v>0</v>
      </c>
      <c r="BG326" s="301">
        <f t="shared" si="408"/>
        <v>0</v>
      </c>
      <c r="BH326" s="301">
        <f t="shared" si="408"/>
        <v>0</v>
      </c>
      <c r="BI326" s="301">
        <f t="shared" si="408"/>
        <v>0</v>
      </c>
      <c r="BJ326" s="301">
        <f t="shared" si="408"/>
        <v>0</v>
      </c>
      <c r="BK326" s="388">
        <f t="shared" ref="BK326:BK389" si="409">SUM(AW326:BJ326)</f>
        <v>1</v>
      </c>
      <c r="BL326" s="400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6" t="s">
        <v>18</v>
      </c>
      <c r="AU327" s="389" t="s">
        <v>78</v>
      </c>
      <c r="AV327" s="389" t="s">
        <v>87</v>
      </c>
      <c r="AW327" s="301">
        <f>D100</f>
        <v>0</v>
      </c>
      <c r="AX327" s="301">
        <f t="shared" ref="AX327:BJ327" si="412">E100</f>
        <v>0</v>
      </c>
      <c r="AY327" s="301">
        <f t="shared" si="412"/>
        <v>0</v>
      </c>
      <c r="AZ327" s="301">
        <f t="shared" si="412"/>
        <v>0</v>
      </c>
      <c r="BA327" s="301">
        <f t="shared" si="412"/>
        <v>0</v>
      </c>
      <c r="BB327" s="301">
        <f t="shared" si="412"/>
        <v>0</v>
      </c>
      <c r="BC327" s="301">
        <f t="shared" si="412"/>
        <v>0</v>
      </c>
      <c r="BD327" s="301">
        <f t="shared" si="412"/>
        <v>0</v>
      </c>
      <c r="BE327" s="301">
        <f t="shared" si="412"/>
        <v>0</v>
      </c>
      <c r="BF327" s="301">
        <f t="shared" si="412"/>
        <v>0</v>
      </c>
      <c r="BG327" s="301">
        <f t="shared" si="412"/>
        <v>0</v>
      </c>
      <c r="BH327" s="301">
        <f t="shared" si="412"/>
        <v>0</v>
      </c>
      <c r="BI327" s="301">
        <f t="shared" si="412"/>
        <v>0</v>
      </c>
      <c r="BJ327" s="301">
        <f t="shared" si="412"/>
        <v>0</v>
      </c>
      <c r="BK327" s="388">
        <f t="shared" si="409"/>
        <v>0</v>
      </c>
      <c r="BL327" s="400">
        <f t="shared" si="410"/>
        <v>0</v>
      </c>
      <c r="BM327" s="8">
        <f t="shared" si="411"/>
        <v>0</v>
      </c>
    </row>
    <row r="328" spans="46:65" x14ac:dyDescent="0.2">
      <c r="AT328" s="386" t="s">
        <v>18</v>
      </c>
      <c r="AU328" s="389" t="s">
        <v>79</v>
      </c>
      <c r="AV328" s="389" t="s">
        <v>87</v>
      </c>
      <c r="AW328" s="301">
        <f>D133</f>
        <v>0</v>
      </c>
      <c r="AX328" s="301">
        <f t="shared" ref="AX328:BJ328" si="413">E133</f>
        <v>0</v>
      </c>
      <c r="AY328" s="301">
        <f t="shared" si="413"/>
        <v>0</v>
      </c>
      <c r="AZ328" s="301">
        <f t="shared" si="413"/>
        <v>0</v>
      </c>
      <c r="BA328" s="301">
        <f t="shared" si="413"/>
        <v>0</v>
      </c>
      <c r="BB328" s="301">
        <f t="shared" si="413"/>
        <v>0</v>
      </c>
      <c r="BC328" s="301">
        <f t="shared" si="413"/>
        <v>0</v>
      </c>
      <c r="BD328" s="301">
        <f t="shared" si="413"/>
        <v>0</v>
      </c>
      <c r="BE328" s="301">
        <f t="shared" si="413"/>
        <v>0</v>
      </c>
      <c r="BF328" s="301">
        <f t="shared" si="413"/>
        <v>0</v>
      </c>
      <c r="BG328" s="301">
        <f t="shared" si="413"/>
        <v>0</v>
      </c>
      <c r="BH328" s="301">
        <f t="shared" si="413"/>
        <v>0</v>
      </c>
      <c r="BI328" s="301">
        <f t="shared" si="413"/>
        <v>0</v>
      </c>
      <c r="BJ328" s="301">
        <f t="shared" si="413"/>
        <v>0</v>
      </c>
      <c r="BK328" s="388">
        <f t="shared" si="409"/>
        <v>0</v>
      </c>
      <c r="BL328" s="400">
        <f t="shared" si="410"/>
        <v>0</v>
      </c>
      <c r="BM328" s="8">
        <f t="shared" si="411"/>
        <v>0</v>
      </c>
    </row>
    <row r="329" spans="46:65" x14ac:dyDescent="0.2">
      <c r="AT329" s="386" t="s">
        <v>18</v>
      </c>
      <c r="AU329" s="390" t="s">
        <v>85</v>
      </c>
      <c r="AV329" s="390" t="s">
        <v>87</v>
      </c>
      <c r="AW329" s="391">
        <v>0</v>
      </c>
      <c r="AX329" s="391">
        <v>0</v>
      </c>
      <c r="AY329" s="391">
        <v>0</v>
      </c>
      <c r="AZ329" s="391">
        <v>0</v>
      </c>
      <c r="BA329" s="391">
        <v>0</v>
      </c>
      <c r="BB329" s="391">
        <v>0</v>
      </c>
      <c r="BC329" s="391">
        <v>0</v>
      </c>
      <c r="BD329" s="391">
        <v>0</v>
      </c>
      <c r="BE329" s="391">
        <v>0</v>
      </c>
      <c r="BF329" s="391">
        <v>0</v>
      </c>
      <c r="BG329" s="391">
        <v>0</v>
      </c>
      <c r="BH329" s="391">
        <v>0</v>
      </c>
      <c r="BI329" s="391">
        <v>0</v>
      </c>
      <c r="BJ329" s="391">
        <v>0</v>
      </c>
      <c r="BK329" s="388">
        <f t="shared" si="409"/>
        <v>0</v>
      </c>
      <c r="BL329" s="400">
        <f t="shared" si="410"/>
        <v>0</v>
      </c>
      <c r="BM329" s="8">
        <f t="shared" si="411"/>
        <v>0</v>
      </c>
    </row>
    <row r="330" spans="46:65" x14ac:dyDescent="0.2">
      <c r="AT330" s="386" t="s">
        <v>18</v>
      </c>
      <c r="AU330" s="389" t="s">
        <v>77</v>
      </c>
      <c r="AV330" s="261" t="s">
        <v>25</v>
      </c>
      <c r="AW330" s="301">
        <f>D123</f>
        <v>0</v>
      </c>
      <c r="AX330" s="301">
        <f t="shared" ref="AX330:BJ330" si="414">E123</f>
        <v>0</v>
      </c>
      <c r="AY330" s="301">
        <f t="shared" si="414"/>
        <v>0</v>
      </c>
      <c r="AZ330" s="301">
        <f t="shared" si="414"/>
        <v>0</v>
      </c>
      <c r="BA330" s="301">
        <f t="shared" si="414"/>
        <v>0</v>
      </c>
      <c r="BB330" s="301">
        <f t="shared" si="414"/>
        <v>0</v>
      </c>
      <c r="BC330" s="301">
        <f t="shared" si="414"/>
        <v>0</v>
      </c>
      <c r="BD330" s="301">
        <f t="shared" si="414"/>
        <v>0</v>
      </c>
      <c r="BE330" s="301">
        <f t="shared" si="414"/>
        <v>0</v>
      </c>
      <c r="BF330" s="301">
        <f t="shared" si="414"/>
        <v>0</v>
      </c>
      <c r="BG330" s="301">
        <f t="shared" si="414"/>
        <v>0</v>
      </c>
      <c r="BH330" s="301">
        <f t="shared" si="414"/>
        <v>0</v>
      </c>
      <c r="BI330" s="301">
        <f t="shared" si="414"/>
        <v>0</v>
      </c>
      <c r="BJ330" s="301">
        <f t="shared" si="414"/>
        <v>0</v>
      </c>
      <c r="BK330" s="388">
        <f t="shared" si="409"/>
        <v>0</v>
      </c>
      <c r="BL330" s="400">
        <f t="shared" si="410"/>
        <v>0</v>
      </c>
      <c r="BM330" s="8">
        <f t="shared" si="411"/>
        <v>0</v>
      </c>
    </row>
    <row r="331" spans="46:65" x14ac:dyDescent="0.2">
      <c r="AT331" s="386" t="s">
        <v>18</v>
      </c>
      <c r="AU331" s="389" t="s">
        <v>19</v>
      </c>
      <c r="AV331" s="261" t="s">
        <v>25</v>
      </c>
      <c r="AW331" s="301">
        <f>D112</f>
        <v>0</v>
      </c>
      <c r="AX331" s="301">
        <f t="shared" ref="AX331:BJ331" si="415">E112</f>
        <v>0</v>
      </c>
      <c r="AY331" s="301">
        <f t="shared" si="415"/>
        <v>0</v>
      </c>
      <c r="AZ331" s="301">
        <f t="shared" si="415"/>
        <v>0</v>
      </c>
      <c r="BA331" s="301">
        <f t="shared" si="415"/>
        <v>0</v>
      </c>
      <c r="BB331" s="301">
        <f t="shared" si="415"/>
        <v>1</v>
      </c>
      <c r="BC331" s="301">
        <f t="shared" si="415"/>
        <v>0</v>
      </c>
      <c r="BD331" s="301">
        <f t="shared" si="415"/>
        <v>0</v>
      </c>
      <c r="BE331" s="301">
        <f t="shared" si="415"/>
        <v>0</v>
      </c>
      <c r="BF331" s="301">
        <f t="shared" si="415"/>
        <v>1</v>
      </c>
      <c r="BG331" s="301">
        <f t="shared" si="415"/>
        <v>2</v>
      </c>
      <c r="BH331" s="301">
        <f t="shared" si="415"/>
        <v>0</v>
      </c>
      <c r="BI331" s="301">
        <f t="shared" si="415"/>
        <v>0</v>
      </c>
      <c r="BJ331" s="301">
        <f t="shared" si="415"/>
        <v>0</v>
      </c>
      <c r="BK331" s="388">
        <f t="shared" si="409"/>
        <v>4</v>
      </c>
      <c r="BL331" s="400">
        <f t="shared" si="410"/>
        <v>1</v>
      </c>
      <c r="BM331" s="8">
        <f t="shared" si="411"/>
        <v>1</v>
      </c>
    </row>
    <row r="332" spans="46:65" x14ac:dyDescent="0.2">
      <c r="AT332" s="386" t="s">
        <v>18</v>
      </c>
      <c r="AU332" s="389" t="s">
        <v>78</v>
      </c>
      <c r="AV332" s="261" t="s">
        <v>25</v>
      </c>
      <c r="AW332" s="301">
        <f>D101</f>
        <v>0</v>
      </c>
      <c r="AX332" s="301">
        <f t="shared" ref="AX332:BJ332" si="416">E101</f>
        <v>0</v>
      </c>
      <c r="AY332" s="301">
        <f t="shared" si="416"/>
        <v>0</v>
      </c>
      <c r="AZ332" s="301">
        <f t="shared" si="416"/>
        <v>0</v>
      </c>
      <c r="BA332" s="301">
        <f t="shared" si="416"/>
        <v>0</v>
      </c>
      <c r="BB332" s="301">
        <f t="shared" si="416"/>
        <v>0</v>
      </c>
      <c r="BC332" s="301">
        <f t="shared" si="416"/>
        <v>0</v>
      </c>
      <c r="BD332" s="301">
        <f t="shared" si="416"/>
        <v>0</v>
      </c>
      <c r="BE332" s="301">
        <f t="shared" si="416"/>
        <v>0</v>
      </c>
      <c r="BF332" s="301">
        <f t="shared" si="416"/>
        <v>0</v>
      </c>
      <c r="BG332" s="301">
        <f t="shared" si="416"/>
        <v>0</v>
      </c>
      <c r="BH332" s="301">
        <f t="shared" si="416"/>
        <v>0</v>
      </c>
      <c r="BI332" s="301">
        <f t="shared" si="416"/>
        <v>0</v>
      </c>
      <c r="BJ332" s="301">
        <f t="shared" si="416"/>
        <v>0</v>
      </c>
      <c r="BK332" s="388">
        <f t="shared" si="409"/>
        <v>0</v>
      </c>
      <c r="BL332" s="400">
        <f t="shared" si="410"/>
        <v>0</v>
      </c>
      <c r="BM332" s="8">
        <f t="shared" si="411"/>
        <v>0</v>
      </c>
    </row>
    <row r="333" spans="46:65" x14ac:dyDescent="0.2">
      <c r="AT333" s="386" t="s">
        <v>18</v>
      </c>
      <c r="AU333" s="389" t="s">
        <v>79</v>
      </c>
      <c r="AV333" s="261" t="s">
        <v>25</v>
      </c>
      <c r="AW333" s="301">
        <f>D134</f>
        <v>0</v>
      </c>
      <c r="AX333" s="301">
        <f t="shared" ref="AX333:BJ333" si="417">E134</f>
        <v>0</v>
      </c>
      <c r="AY333" s="301">
        <f t="shared" si="417"/>
        <v>0</v>
      </c>
      <c r="AZ333" s="301">
        <f t="shared" si="417"/>
        <v>0</v>
      </c>
      <c r="BA333" s="301">
        <f t="shared" si="417"/>
        <v>0</v>
      </c>
      <c r="BB333" s="301">
        <f t="shared" si="417"/>
        <v>0</v>
      </c>
      <c r="BC333" s="301">
        <f t="shared" si="417"/>
        <v>0</v>
      </c>
      <c r="BD333" s="301">
        <f t="shared" si="417"/>
        <v>0</v>
      </c>
      <c r="BE333" s="301">
        <f t="shared" si="417"/>
        <v>0</v>
      </c>
      <c r="BF333" s="301">
        <f t="shared" si="417"/>
        <v>0</v>
      </c>
      <c r="BG333" s="301">
        <f t="shared" si="417"/>
        <v>0</v>
      </c>
      <c r="BH333" s="301">
        <f t="shared" si="417"/>
        <v>0</v>
      </c>
      <c r="BI333" s="301">
        <f t="shared" si="417"/>
        <v>0</v>
      </c>
      <c r="BJ333" s="301">
        <f t="shared" si="417"/>
        <v>0</v>
      </c>
      <c r="BK333" s="388">
        <f t="shared" si="409"/>
        <v>0</v>
      </c>
      <c r="BL333" s="400">
        <f t="shared" si="410"/>
        <v>0</v>
      </c>
      <c r="BM333" s="8">
        <f t="shared" si="411"/>
        <v>0</v>
      </c>
    </row>
    <row r="334" spans="46:65" x14ac:dyDescent="0.2">
      <c r="AT334" s="386" t="s">
        <v>18</v>
      </c>
      <c r="AU334" s="390" t="s">
        <v>85</v>
      </c>
      <c r="AV334" s="394" t="s">
        <v>25</v>
      </c>
      <c r="AW334" s="391">
        <v>0</v>
      </c>
      <c r="AX334" s="391">
        <v>0</v>
      </c>
      <c r="AY334" s="391">
        <v>0</v>
      </c>
      <c r="AZ334" s="391">
        <v>0</v>
      </c>
      <c r="BA334" s="391">
        <v>0</v>
      </c>
      <c r="BB334" s="391">
        <v>0</v>
      </c>
      <c r="BC334" s="391">
        <v>0</v>
      </c>
      <c r="BD334" s="391">
        <v>0</v>
      </c>
      <c r="BE334" s="391">
        <v>0</v>
      </c>
      <c r="BF334" s="391">
        <v>0</v>
      </c>
      <c r="BG334" s="391">
        <v>0</v>
      </c>
      <c r="BH334" s="391">
        <v>0</v>
      </c>
      <c r="BI334" s="391">
        <v>0</v>
      </c>
      <c r="BJ334" s="391">
        <v>0</v>
      </c>
      <c r="BK334" s="388">
        <f t="shared" si="409"/>
        <v>0</v>
      </c>
      <c r="BL334" s="400">
        <f t="shared" si="410"/>
        <v>0</v>
      </c>
      <c r="BM334" s="8">
        <f t="shared" si="411"/>
        <v>0</v>
      </c>
    </row>
    <row r="335" spans="46:65" x14ac:dyDescent="0.2">
      <c r="AT335" s="386" t="s">
        <v>18</v>
      </c>
      <c r="AU335" s="389" t="s">
        <v>77</v>
      </c>
      <c r="AV335" s="261" t="s">
        <v>26</v>
      </c>
      <c r="AW335" s="301">
        <f>D124</f>
        <v>0</v>
      </c>
      <c r="AX335" s="301">
        <f t="shared" ref="AX335:BJ335" si="418">E124</f>
        <v>0</v>
      </c>
      <c r="AY335" s="301">
        <f t="shared" si="418"/>
        <v>0</v>
      </c>
      <c r="AZ335" s="301">
        <f t="shared" si="418"/>
        <v>0</v>
      </c>
      <c r="BA335" s="301">
        <f t="shared" si="418"/>
        <v>0</v>
      </c>
      <c r="BB335" s="301">
        <f t="shared" si="418"/>
        <v>0</v>
      </c>
      <c r="BC335" s="301">
        <f t="shared" si="418"/>
        <v>0</v>
      </c>
      <c r="BD335" s="301">
        <f t="shared" si="418"/>
        <v>0</v>
      </c>
      <c r="BE335" s="301">
        <f t="shared" si="418"/>
        <v>0</v>
      </c>
      <c r="BF335" s="301">
        <f t="shared" si="418"/>
        <v>0</v>
      </c>
      <c r="BG335" s="301">
        <f t="shared" si="418"/>
        <v>0</v>
      </c>
      <c r="BH335" s="301">
        <f t="shared" si="418"/>
        <v>0</v>
      </c>
      <c r="BI335" s="301">
        <f t="shared" si="418"/>
        <v>0</v>
      </c>
      <c r="BJ335" s="301">
        <f t="shared" si="418"/>
        <v>0</v>
      </c>
      <c r="BK335" s="388">
        <f t="shared" si="409"/>
        <v>0</v>
      </c>
      <c r="BL335" s="400">
        <f t="shared" si="410"/>
        <v>0</v>
      </c>
      <c r="BM335" s="8">
        <f t="shared" si="411"/>
        <v>0</v>
      </c>
    </row>
    <row r="336" spans="46:65" x14ac:dyDescent="0.2">
      <c r="AT336" s="386" t="s">
        <v>18</v>
      </c>
      <c r="AU336" s="389" t="s">
        <v>19</v>
      </c>
      <c r="AV336" s="261" t="s">
        <v>26</v>
      </c>
      <c r="AW336" s="301">
        <f>D113</f>
        <v>0</v>
      </c>
      <c r="AX336" s="301">
        <f t="shared" ref="AX336:BJ336" si="419">E113</f>
        <v>0</v>
      </c>
      <c r="AY336" s="301">
        <f t="shared" si="419"/>
        <v>0</v>
      </c>
      <c r="AZ336" s="301">
        <f t="shared" si="419"/>
        <v>0</v>
      </c>
      <c r="BA336" s="301">
        <f t="shared" si="419"/>
        <v>0</v>
      </c>
      <c r="BB336" s="301">
        <f t="shared" si="419"/>
        <v>0</v>
      </c>
      <c r="BC336" s="301">
        <f t="shared" si="419"/>
        <v>0</v>
      </c>
      <c r="BD336" s="301">
        <f t="shared" si="419"/>
        <v>0</v>
      </c>
      <c r="BE336" s="301">
        <f t="shared" si="419"/>
        <v>0</v>
      </c>
      <c r="BF336" s="301">
        <f t="shared" si="419"/>
        <v>0</v>
      </c>
      <c r="BG336" s="301">
        <f t="shared" si="419"/>
        <v>0</v>
      </c>
      <c r="BH336" s="301">
        <f t="shared" si="419"/>
        <v>1</v>
      </c>
      <c r="BI336" s="301">
        <f t="shared" si="419"/>
        <v>0</v>
      </c>
      <c r="BJ336" s="301">
        <f t="shared" si="419"/>
        <v>0</v>
      </c>
      <c r="BK336" s="388">
        <f t="shared" si="409"/>
        <v>1</v>
      </c>
      <c r="BL336" s="400">
        <f t="shared" si="410"/>
        <v>0</v>
      </c>
      <c r="BM336" s="8">
        <f t="shared" si="411"/>
        <v>0</v>
      </c>
    </row>
    <row r="337" spans="46:65" x14ac:dyDescent="0.2">
      <c r="AT337" s="386" t="s">
        <v>18</v>
      </c>
      <c r="AU337" s="389" t="s">
        <v>78</v>
      </c>
      <c r="AV337" s="261" t="s">
        <v>26</v>
      </c>
      <c r="AW337" s="301">
        <f>D102</f>
        <v>0</v>
      </c>
      <c r="AX337" s="301">
        <f t="shared" ref="AX337:BJ337" si="420">E102</f>
        <v>0</v>
      </c>
      <c r="AY337" s="301">
        <f t="shared" si="420"/>
        <v>0</v>
      </c>
      <c r="AZ337" s="301">
        <f t="shared" si="420"/>
        <v>0</v>
      </c>
      <c r="BA337" s="301">
        <f t="shared" si="420"/>
        <v>0</v>
      </c>
      <c r="BB337" s="301">
        <f t="shared" si="420"/>
        <v>0</v>
      </c>
      <c r="BC337" s="301">
        <f t="shared" si="420"/>
        <v>0</v>
      </c>
      <c r="BD337" s="301">
        <f t="shared" si="420"/>
        <v>0</v>
      </c>
      <c r="BE337" s="301">
        <f t="shared" si="420"/>
        <v>0</v>
      </c>
      <c r="BF337" s="301">
        <f t="shared" si="420"/>
        <v>0</v>
      </c>
      <c r="BG337" s="301">
        <f t="shared" si="420"/>
        <v>0</v>
      </c>
      <c r="BH337" s="301">
        <f t="shared" si="420"/>
        <v>0</v>
      </c>
      <c r="BI337" s="301">
        <f t="shared" si="420"/>
        <v>0</v>
      </c>
      <c r="BJ337" s="301">
        <f t="shared" si="420"/>
        <v>0</v>
      </c>
      <c r="BK337" s="388">
        <f t="shared" si="409"/>
        <v>0</v>
      </c>
      <c r="BL337" s="400">
        <f t="shared" si="410"/>
        <v>0</v>
      </c>
      <c r="BM337" s="8">
        <f t="shared" si="411"/>
        <v>0</v>
      </c>
    </row>
    <row r="338" spans="46:65" x14ac:dyDescent="0.2">
      <c r="AT338" s="386" t="s">
        <v>18</v>
      </c>
      <c r="AU338" s="389" t="s">
        <v>79</v>
      </c>
      <c r="AV338" s="261" t="s">
        <v>26</v>
      </c>
      <c r="AW338" s="301">
        <f>D135</f>
        <v>0</v>
      </c>
      <c r="AX338" s="301">
        <f t="shared" ref="AX338:BJ338" si="421">E135</f>
        <v>0</v>
      </c>
      <c r="AY338" s="301">
        <f t="shared" si="421"/>
        <v>0</v>
      </c>
      <c r="AZ338" s="301">
        <f t="shared" si="421"/>
        <v>0</v>
      </c>
      <c r="BA338" s="301">
        <f t="shared" si="421"/>
        <v>0</v>
      </c>
      <c r="BB338" s="301">
        <f t="shared" si="421"/>
        <v>0</v>
      </c>
      <c r="BC338" s="301">
        <f t="shared" si="421"/>
        <v>0</v>
      </c>
      <c r="BD338" s="301">
        <f t="shared" si="421"/>
        <v>0</v>
      </c>
      <c r="BE338" s="301">
        <f t="shared" si="421"/>
        <v>0</v>
      </c>
      <c r="BF338" s="301">
        <f t="shared" si="421"/>
        <v>0</v>
      </c>
      <c r="BG338" s="301">
        <f t="shared" si="421"/>
        <v>0</v>
      </c>
      <c r="BH338" s="301">
        <f t="shared" si="421"/>
        <v>0</v>
      </c>
      <c r="BI338" s="301">
        <f t="shared" si="421"/>
        <v>0</v>
      </c>
      <c r="BJ338" s="301">
        <f t="shared" si="421"/>
        <v>0</v>
      </c>
      <c r="BK338" s="388">
        <f t="shared" si="409"/>
        <v>0</v>
      </c>
      <c r="BL338" s="400">
        <f t="shared" si="410"/>
        <v>0</v>
      </c>
      <c r="BM338" s="8">
        <f t="shared" si="411"/>
        <v>0</v>
      </c>
    </row>
    <row r="339" spans="46:65" x14ac:dyDescent="0.2">
      <c r="AT339" s="386" t="s">
        <v>18</v>
      </c>
      <c r="AU339" s="390" t="s">
        <v>85</v>
      </c>
      <c r="AV339" s="394" t="s">
        <v>26</v>
      </c>
      <c r="AW339" s="391">
        <v>0</v>
      </c>
      <c r="AX339" s="391">
        <v>0</v>
      </c>
      <c r="AY339" s="391">
        <v>0</v>
      </c>
      <c r="AZ339" s="391">
        <v>0</v>
      </c>
      <c r="BA339" s="391">
        <v>0</v>
      </c>
      <c r="BB339" s="391">
        <v>0</v>
      </c>
      <c r="BC339" s="391">
        <v>0</v>
      </c>
      <c r="BD339" s="391">
        <v>0</v>
      </c>
      <c r="BE339" s="391">
        <v>0</v>
      </c>
      <c r="BF339" s="391">
        <v>0</v>
      </c>
      <c r="BG339" s="391">
        <v>0</v>
      </c>
      <c r="BH339" s="391">
        <v>0</v>
      </c>
      <c r="BI339" s="391">
        <v>0</v>
      </c>
      <c r="BJ339" s="391">
        <v>0</v>
      </c>
      <c r="BK339" s="388">
        <f t="shared" si="409"/>
        <v>0</v>
      </c>
      <c r="BL339" s="400">
        <f t="shared" si="410"/>
        <v>0</v>
      </c>
      <c r="BM339" s="8">
        <f t="shared" si="411"/>
        <v>0</v>
      </c>
    </row>
    <row r="340" spans="46:65" x14ac:dyDescent="0.2">
      <c r="AT340" s="386" t="s">
        <v>18</v>
      </c>
      <c r="AU340" s="389" t="s">
        <v>77</v>
      </c>
      <c r="AV340" s="261" t="s">
        <v>56</v>
      </c>
      <c r="AW340" s="301">
        <f>D125</f>
        <v>0</v>
      </c>
      <c r="AX340" s="301">
        <f t="shared" ref="AX340:BJ340" si="422">E125</f>
        <v>0</v>
      </c>
      <c r="AY340" s="301">
        <f t="shared" si="422"/>
        <v>0</v>
      </c>
      <c r="AZ340" s="301">
        <f t="shared" si="422"/>
        <v>0</v>
      </c>
      <c r="BA340" s="301">
        <f t="shared" si="422"/>
        <v>0</v>
      </c>
      <c r="BB340" s="301">
        <f t="shared" si="422"/>
        <v>0</v>
      </c>
      <c r="BC340" s="301">
        <f t="shared" si="422"/>
        <v>0</v>
      </c>
      <c r="BD340" s="301">
        <f t="shared" si="422"/>
        <v>0</v>
      </c>
      <c r="BE340" s="301">
        <f t="shared" si="422"/>
        <v>0</v>
      </c>
      <c r="BF340" s="301">
        <f t="shared" si="422"/>
        <v>0</v>
      </c>
      <c r="BG340" s="301">
        <f t="shared" si="422"/>
        <v>0</v>
      </c>
      <c r="BH340" s="301">
        <f t="shared" si="422"/>
        <v>0</v>
      </c>
      <c r="BI340" s="301">
        <f t="shared" si="422"/>
        <v>0</v>
      </c>
      <c r="BJ340" s="301">
        <f t="shared" si="422"/>
        <v>0</v>
      </c>
      <c r="BK340" s="388">
        <f t="shared" si="409"/>
        <v>0</v>
      </c>
      <c r="BL340" s="400">
        <f t="shared" si="410"/>
        <v>0</v>
      </c>
      <c r="BM340" s="8">
        <f t="shared" si="411"/>
        <v>0</v>
      </c>
    </row>
    <row r="341" spans="46:65" x14ac:dyDescent="0.2">
      <c r="AT341" s="386" t="s">
        <v>18</v>
      </c>
      <c r="AU341" s="389" t="s">
        <v>19</v>
      </c>
      <c r="AV341" s="261" t="s">
        <v>56</v>
      </c>
      <c r="AW341" s="301">
        <f>D114</f>
        <v>0</v>
      </c>
      <c r="AX341" s="301">
        <f t="shared" ref="AX341:BJ341" si="423">E114</f>
        <v>0</v>
      </c>
      <c r="AY341" s="301">
        <f t="shared" si="423"/>
        <v>0</v>
      </c>
      <c r="AZ341" s="301">
        <f t="shared" si="423"/>
        <v>0</v>
      </c>
      <c r="BA341" s="301">
        <f t="shared" si="423"/>
        <v>0</v>
      </c>
      <c r="BB341" s="301">
        <f t="shared" si="423"/>
        <v>0</v>
      </c>
      <c r="BC341" s="301">
        <f t="shared" si="423"/>
        <v>0</v>
      </c>
      <c r="BD341" s="301">
        <f t="shared" si="423"/>
        <v>0</v>
      </c>
      <c r="BE341" s="301">
        <f t="shared" si="423"/>
        <v>0</v>
      </c>
      <c r="BF341" s="301">
        <f t="shared" si="423"/>
        <v>0</v>
      </c>
      <c r="BG341" s="301">
        <f t="shared" si="423"/>
        <v>0</v>
      </c>
      <c r="BH341" s="301">
        <f t="shared" si="423"/>
        <v>0</v>
      </c>
      <c r="BI341" s="301">
        <f t="shared" si="423"/>
        <v>0</v>
      </c>
      <c r="BJ341" s="301">
        <f t="shared" si="423"/>
        <v>0</v>
      </c>
      <c r="BK341" s="388">
        <f t="shared" si="409"/>
        <v>0</v>
      </c>
      <c r="BL341" s="400">
        <f t="shared" si="410"/>
        <v>0</v>
      </c>
      <c r="BM341" s="8">
        <f t="shared" si="411"/>
        <v>0</v>
      </c>
    </row>
    <row r="342" spans="46:65" x14ac:dyDescent="0.2">
      <c r="AT342" s="386" t="s">
        <v>18</v>
      </c>
      <c r="AU342" s="389" t="s">
        <v>78</v>
      </c>
      <c r="AV342" s="261" t="s">
        <v>56</v>
      </c>
      <c r="AW342" s="301">
        <f>D103</f>
        <v>0</v>
      </c>
      <c r="AX342" s="301">
        <f t="shared" ref="AX342:BJ342" si="424">E103</f>
        <v>0</v>
      </c>
      <c r="AY342" s="301">
        <f t="shared" si="424"/>
        <v>0</v>
      </c>
      <c r="AZ342" s="301">
        <f t="shared" si="424"/>
        <v>0</v>
      </c>
      <c r="BA342" s="301">
        <f t="shared" si="424"/>
        <v>0</v>
      </c>
      <c r="BB342" s="301">
        <f t="shared" si="424"/>
        <v>0</v>
      </c>
      <c r="BC342" s="301">
        <f t="shared" si="424"/>
        <v>0</v>
      </c>
      <c r="BD342" s="301">
        <f t="shared" si="424"/>
        <v>0</v>
      </c>
      <c r="BE342" s="301">
        <f t="shared" si="424"/>
        <v>0</v>
      </c>
      <c r="BF342" s="301">
        <f t="shared" si="424"/>
        <v>0</v>
      </c>
      <c r="BG342" s="301">
        <f t="shared" si="424"/>
        <v>0</v>
      </c>
      <c r="BH342" s="301">
        <f t="shared" si="424"/>
        <v>0</v>
      </c>
      <c r="BI342" s="301">
        <f t="shared" si="424"/>
        <v>0</v>
      </c>
      <c r="BJ342" s="301">
        <f t="shared" si="424"/>
        <v>0</v>
      </c>
      <c r="BK342" s="388">
        <f t="shared" si="409"/>
        <v>0</v>
      </c>
      <c r="BL342" s="400">
        <f t="shared" si="410"/>
        <v>0</v>
      </c>
      <c r="BM342" s="8">
        <f t="shared" si="411"/>
        <v>0</v>
      </c>
    </row>
    <row r="343" spans="46:65" x14ac:dyDescent="0.2">
      <c r="AT343" s="386" t="s">
        <v>18</v>
      </c>
      <c r="AU343" s="389" t="s">
        <v>79</v>
      </c>
      <c r="AV343" s="261" t="s">
        <v>56</v>
      </c>
      <c r="AW343" s="301">
        <f>D136</f>
        <v>0</v>
      </c>
      <c r="AX343" s="301">
        <f t="shared" ref="AX343:BJ343" si="425">E136</f>
        <v>0</v>
      </c>
      <c r="AY343" s="301">
        <f t="shared" si="425"/>
        <v>0</v>
      </c>
      <c r="AZ343" s="301">
        <f t="shared" si="425"/>
        <v>0</v>
      </c>
      <c r="BA343" s="301">
        <f t="shared" si="425"/>
        <v>0</v>
      </c>
      <c r="BB343" s="301">
        <f t="shared" si="425"/>
        <v>0</v>
      </c>
      <c r="BC343" s="301">
        <f t="shared" si="425"/>
        <v>0</v>
      </c>
      <c r="BD343" s="301">
        <f t="shared" si="425"/>
        <v>0</v>
      </c>
      <c r="BE343" s="301">
        <f t="shared" si="425"/>
        <v>0</v>
      </c>
      <c r="BF343" s="301">
        <f t="shared" si="425"/>
        <v>0</v>
      </c>
      <c r="BG343" s="301">
        <f t="shared" si="425"/>
        <v>0</v>
      </c>
      <c r="BH343" s="301">
        <f t="shared" si="425"/>
        <v>0</v>
      </c>
      <c r="BI343" s="301">
        <f t="shared" si="425"/>
        <v>0</v>
      </c>
      <c r="BJ343" s="301">
        <f t="shared" si="425"/>
        <v>0</v>
      </c>
      <c r="BK343" s="388">
        <f t="shared" si="409"/>
        <v>0</v>
      </c>
      <c r="BL343" s="400">
        <f t="shared" si="410"/>
        <v>0</v>
      </c>
      <c r="BM343" s="8">
        <f t="shared" si="411"/>
        <v>0</v>
      </c>
    </row>
    <row r="344" spans="46:65" x14ac:dyDescent="0.2">
      <c r="AT344" s="386" t="s">
        <v>18</v>
      </c>
      <c r="AU344" s="390" t="s">
        <v>85</v>
      </c>
      <c r="AV344" s="394" t="s">
        <v>56</v>
      </c>
      <c r="AW344" s="391">
        <v>0</v>
      </c>
      <c r="AX344" s="391">
        <v>0</v>
      </c>
      <c r="AY344" s="391">
        <v>0</v>
      </c>
      <c r="AZ344" s="391">
        <v>0</v>
      </c>
      <c r="BA344" s="391">
        <v>0</v>
      </c>
      <c r="BB344" s="391">
        <v>0</v>
      </c>
      <c r="BC344" s="391">
        <v>0</v>
      </c>
      <c r="BD344" s="391">
        <v>0</v>
      </c>
      <c r="BE344" s="391">
        <v>0</v>
      </c>
      <c r="BF344" s="391">
        <v>0</v>
      </c>
      <c r="BG344" s="391">
        <v>0</v>
      </c>
      <c r="BH344" s="391">
        <v>0</v>
      </c>
      <c r="BI344" s="391">
        <v>0</v>
      </c>
      <c r="BJ344" s="391">
        <v>0</v>
      </c>
      <c r="BK344" s="388">
        <f t="shared" si="409"/>
        <v>0</v>
      </c>
      <c r="BL344" s="400">
        <f t="shared" si="410"/>
        <v>0</v>
      </c>
      <c r="BM344" s="8">
        <f t="shared" si="411"/>
        <v>0</v>
      </c>
    </row>
    <row r="345" spans="46:65" x14ac:dyDescent="0.2">
      <c r="AT345" s="386" t="s">
        <v>18</v>
      </c>
      <c r="AU345" s="389" t="s">
        <v>77</v>
      </c>
      <c r="AV345" s="389" t="s">
        <v>54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8">
        <f t="shared" si="409"/>
        <v>0</v>
      </c>
      <c r="BL345" s="400">
        <f t="shared" si="410"/>
        <v>0</v>
      </c>
      <c r="BM345" s="8">
        <f t="shared" si="411"/>
        <v>0</v>
      </c>
    </row>
    <row r="346" spans="46:65" x14ac:dyDescent="0.2">
      <c r="AT346" s="386" t="s">
        <v>18</v>
      </c>
      <c r="AU346" s="389" t="s">
        <v>19</v>
      </c>
      <c r="AV346" s="389" t="s">
        <v>54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8">
        <f t="shared" si="409"/>
        <v>0</v>
      </c>
      <c r="BL346" s="400">
        <f t="shared" si="410"/>
        <v>0</v>
      </c>
      <c r="BM346" s="8">
        <f t="shared" si="411"/>
        <v>0</v>
      </c>
    </row>
    <row r="347" spans="46:65" x14ac:dyDescent="0.2">
      <c r="AT347" s="386" t="s">
        <v>18</v>
      </c>
      <c r="AU347" s="389" t="s">
        <v>78</v>
      </c>
      <c r="AV347" s="389" t="s">
        <v>54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8">
        <f t="shared" si="409"/>
        <v>0</v>
      </c>
      <c r="BL347" s="400">
        <f t="shared" si="410"/>
        <v>0</v>
      </c>
      <c r="BM347" s="8">
        <f t="shared" si="411"/>
        <v>0</v>
      </c>
    </row>
    <row r="348" spans="46:65" x14ac:dyDescent="0.2">
      <c r="AT348" s="386" t="s">
        <v>18</v>
      </c>
      <c r="AU348" s="389" t="s">
        <v>79</v>
      </c>
      <c r="AV348" s="389" t="s">
        <v>54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8">
        <f t="shared" si="409"/>
        <v>0</v>
      </c>
      <c r="BL348" s="400">
        <f t="shared" si="410"/>
        <v>0</v>
      </c>
      <c r="BM348" s="8">
        <f t="shared" si="411"/>
        <v>0</v>
      </c>
    </row>
    <row r="349" spans="46:65" x14ac:dyDescent="0.2">
      <c r="AT349" s="386" t="s">
        <v>18</v>
      </c>
      <c r="AU349" s="390" t="s">
        <v>85</v>
      </c>
      <c r="AV349" s="390" t="s">
        <v>54</v>
      </c>
      <c r="AW349" s="391">
        <v>0</v>
      </c>
      <c r="AX349" s="391">
        <v>0</v>
      </c>
      <c r="AY349" s="391">
        <v>0</v>
      </c>
      <c r="AZ349" s="391">
        <v>0</v>
      </c>
      <c r="BA349" s="391">
        <v>0</v>
      </c>
      <c r="BB349" s="391">
        <v>0</v>
      </c>
      <c r="BC349" s="391">
        <v>0</v>
      </c>
      <c r="BD349" s="391">
        <v>0</v>
      </c>
      <c r="BE349" s="391">
        <v>0</v>
      </c>
      <c r="BF349" s="391">
        <v>0</v>
      </c>
      <c r="BG349" s="391">
        <v>0</v>
      </c>
      <c r="BH349" s="391">
        <v>0</v>
      </c>
      <c r="BI349" s="391">
        <v>0</v>
      </c>
      <c r="BJ349" s="391">
        <v>0</v>
      </c>
      <c r="BK349" s="388">
        <f t="shared" si="409"/>
        <v>0</v>
      </c>
      <c r="BL349" s="400">
        <f t="shared" si="410"/>
        <v>0</v>
      </c>
      <c r="BM349" s="8">
        <f t="shared" si="411"/>
        <v>0</v>
      </c>
    </row>
    <row r="350" spans="46:65" x14ac:dyDescent="0.2">
      <c r="AT350" s="386" t="s">
        <v>18</v>
      </c>
      <c r="AU350" s="390" t="s">
        <v>77</v>
      </c>
      <c r="AV350" s="390" t="s">
        <v>88</v>
      </c>
      <c r="AW350" s="391">
        <v>0</v>
      </c>
      <c r="AX350" s="391">
        <v>0</v>
      </c>
      <c r="AY350" s="391">
        <v>0</v>
      </c>
      <c r="AZ350" s="391">
        <v>0</v>
      </c>
      <c r="BA350" s="391">
        <v>0</v>
      </c>
      <c r="BB350" s="391">
        <v>0</v>
      </c>
      <c r="BC350" s="391">
        <v>0</v>
      </c>
      <c r="BD350" s="391">
        <v>0</v>
      </c>
      <c r="BE350" s="391">
        <v>0</v>
      </c>
      <c r="BF350" s="391">
        <v>0</v>
      </c>
      <c r="BG350" s="391">
        <v>0</v>
      </c>
      <c r="BH350" s="391">
        <v>0</v>
      </c>
      <c r="BI350" s="391">
        <v>0</v>
      </c>
      <c r="BJ350" s="391">
        <v>0</v>
      </c>
      <c r="BK350" s="388">
        <f t="shared" si="409"/>
        <v>0</v>
      </c>
      <c r="BL350" s="400">
        <f t="shared" si="410"/>
        <v>0</v>
      </c>
      <c r="BM350" s="8">
        <f t="shared" si="411"/>
        <v>0</v>
      </c>
    </row>
    <row r="351" spans="46:65" x14ac:dyDescent="0.2">
      <c r="AT351" s="386" t="s">
        <v>18</v>
      </c>
      <c r="AU351" s="390" t="s">
        <v>19</v>
      </c>
      <c r="AV351" s="390" t="s">
        <v>88</v>
      </c>
      <c r="AW351" s="391">
        <v>0</v>
      </c>
      <c r="AX351" s="391">
        <v>0</v>
      </c>
      <c r="AY351" s="391">
        <v>0</v>
      </c>
      <c r="AZ351" s="391">
        <v>0</v>
      </c>
      <c r="BA351" s="391">
        <v>0</v>
      </c>
      <c r="BB351" s="391">
        <v>0</v>
      </c>
      <c r="BC351" s="391">
        <v>0</v>
      </c>
      <c r="BD351" s="391">
        <v>0</v>
      </c>
      <c r="BE351" s="391">
        <v>0</v>
      </c>
      <c r="BF351" s="391">
        <v>0</v>
      </c>
      <c r="BG351" s="391">
        <v>0</v>
      </c>
      <c r="BH351" s="391">
        <v>0</v>
      </c>
      <c r="BI351" s="391">
        <v>0</v>
      </c>
      <c r="BJ351" s="391">
        <v>0</v>
      </c>
      <c r="BK351" s="388">
        <f t="shared" si="409"/>
        <v>0</v>
      </c>
      <c r="BL351" s="400">
        <f t="shared" si="410"/>
        <v>0</v>
      </c>
      <c r="BM351" s="8">
        <f t="shared" si="411"/>
        <v>0</v>
      </c>
    </row>
    <row r="352" spans="46:65" x14ac:dyDescent="0.2">
      <c r="AT352" s="386" t="s">
        <v>18</v>
      </c>
      <c r="AU352" s="390" t="s">
        <v>78</v>
      </c>
      <c r="AV352" s="390" t="s">
        <v>88</v>
      </c>
      <c r="AW352" s="391">
        <v>0</v>
      </c>
      <c r="AX352" s="391">
        <v>0</v>
      </c>
      <c r="AY352" s="391">
        <v>0</v>
      </c>
      <c r="AZ352" s="391">
        <v>0</v>
      </c>
      <c r="BA352" s="391">
        <v>0</v>
      </c>
      <c r="BB352" s="391">
        <v>0</v>
      </c>
      <c r="BC352" s="391">
        <v>0</v>
      </c>
      <c r="BD352" s="391">
        <v>0</v>
      </c>
      <c r="BE352" s="391">
        <v>0</v>
      </c>
      <c r="BF352" s="391">
        <v>0</v>
      </c>
      <c r="BG352" s="391">
        <v>0</v>
      </c>
      <c r="BH352" s="391">
        <v>0</v>
      </c>
      <c r="BI352" s="391">
        <v>0</v>
      </c>
      <c r="BJ352" s="391">
        <v>0</v>
      </c>
      <c r="BK352" s="388">
        <f t="shared" si="409"/>
        <v>0</v>
      </c>
      <c r="BL352" s="400">
        <f t="shared" si="410"/>
        <v>0</v>
      </c>
      <c r="BM352" s="8">
        <f t="shared" si="411"/>
        <v>0</v>
      </c>
    </row>
    <row r="353" spans="46:65" x14ac:dyDescent="0.2">
      <c r="AT353" s="386" t="s">
        <v>18</v>
      </c>
      <c r="AU353" s="390" t="s">
        <v>79</v>
      </c>
      <c r="AV353" s="390" t="s">
        <v>88</v>
      </c>
      <c r="AW353" s="391">
        <v>0</v>
      </c>
      <c r="AX353" s="391">
        <v>0</v>
      </c>
      <c r="AY353" s="391">
        <v>0</v>
      </c>
      <c r="AZ353" s="391">
        <v>0</v>
      </c>
      <c r="BA353" s="391">
        <v>0</v>
      </c>
      <c r="BB353" s="391">
        <v>0</v>
      </c>
      <c r="BC353" s="391">
        <v>0</v>
      </c>
      <c r="BD353" s="391">
        <v>0</v>
      </c>
      <c r="BE353" s="391">
        <v>0</v>
      </c>
      <c r="BF353" s="391">
        <v>0</v>
      </c>
      <c r="BG353" s="391">
        <v>0</v>
      </c>
      <c r="BH353" s="391">
        <v>0</v>
      </c>
      <c r="BI353" s="391">
        <v>0</v>
      </c>
      <c r="BJ353" s="391">
        <v>0</v>
      </c>
      <c r="BK353" s="388">
        <f t="shared" si="409"/>
        <v>0</v>
      </c>
      <c r="BL353" s="400">
        <f t="shared" si="410"/>
        <v>0</v>
      </c>
      <c r="BM353" s="8">
        <f t="shared" si="411"/>
        <v>0</v>
      </c>
    </row>
    <row r="354" spans="46:65" x14ac:dyDescent="0.2">
      <c r="AT354" s="386" t="s">
        <v>18</v>
      </c>
      <c r="AU354" s="390" t="s">
        <v>85</v>
      </c>
      <c r="AV354" s="390" t="s">
        <v>88</v>
      </c>
      <c r="AW354" s="391">
        <v>0</v>
      </c>
      <c r="AX354" s="391">
        <v>0</v>
      </c>
      <c r="AY354" s="391">
        <v>0</v>
      </c>
      <c r="AZ354" s="391">
        <v>0</v>
      </c>
      <c r="BA354" s="391">
        <v>0</v>
      </c>
      <c r="BB354" s="391">
        <v>0</v>
      </c>
      <c r="BC354" s="391">
        <v>0</v>
      </c>
      <c r="BD354" s="391">
        <v>0</v>
      </c>
      <c r="BE354" s="391">
        <v>0</v>
      </c>
      <c r="BF354" s="391">
        <v>0</v>
      </c>
      <c r="BG354" s="391">
        <v>0</v>
      </c>
      <c r="BH354" s="391">
        <v>0</v>
      </c>
      <c r="BI354" s="391">
        <v>0</v>
      </c>
      <c r="BJ354" s="391">
        <v>0</v>
      </c>
      <c r="BK354" s="388">
        <f t="shared" si="409"/>
        <v>0</v>
      </c>
      <c r="BL354" s="400">
        <f t="shared" si="410"/>
        <v>0</v>
      </c>
      <c r="BM354" s="8">
        <f t="shared" si="411"/>
        <v>0</v>
      </c>
    </row>
    <row r="355" spans="46:65" x14ac:dyDescent="0.2">
      <c r="AT355" s="386" t="s">
        <v>18</v>
      </c>
      <c r="AU355" s="390" t="s">
        <v>77</v>
      </c>
      <c r="AV355" s="390" t="s">
        <v>89</v>
      </c>
      <c r="AW355" s="391">
        <v>0</v>
      </c>
      <c r="AX355" s="391">
        <v>0</v>
      </c>
      <c r="AY355" s="391">
        <v>0</v>
      </c>
      <c r="AZ355" s="391">
        <v>0</v>
      </c>
      <c r="BA355" s="391">
        <v>0</v>
      </c>
      <c r="BB355" s="391">
        <v>0</v>
      </c>
      <c r="BC355" s="391">
        <v>0</v>
      </c>
      <c r="BD355" s="391">
        <v>0</v>
      </c>
      <c r="BE355" s="391">
        <v>0</v>
      </c>
      <c r="BF355" s="391">
        <v>0</v>
      </c>
      <c r="BG355" s="391">
        <v>0</v>
      </c>
      <c r="BH355" s="391">
        <v>0</v>
      </c>
      <c r="BI355" s="391">
        <v>0</v>
      </c>
      <c r="BJ355" s="391">
        <v>0</v>
      </c>
      <c r="BK355" s="388">
        <f t="shared" si="409"/>
        <v>0</v>
      </c>
      <c r="BL355" s="400">
        <f t="shared" si="410"/>
        <v>0</v>
      </c>
      <c r="BM355" s="8">
        <f t="shared" si="411"/>
        <v>0</v>
      </c>
    </row>
    <row r="356" spans="46:65" x14ac:dyDescent="0.2">
      <c r="AT356" s="386" t="s">
        <v>18</v>
      </c>
      <c r="AU356" s="390" t="s">
        <v>19</v>
      </c>
      <c r="AV356" s="390" t="s">
        <v>89</v>
      </c>
      <c r="AW356" s="391">
        <v>0</v>
      </c>
      <c r="AX356" s="391">
        <v>0</v>
      </c>
      <c r="AY356" s="391">
        <v>0</v>
      </c>
      <c r="AZ356" s="391">
        <v>0</v>
      </c>
      <c r="BA356" s="391">
        <v>0</v>
      </c>
      <c r="BB356" s="391">
        <v>0</v>
      </c>
      <c r="BC356" s="391">
        <v>0</v>
      </c>
      <c r="BD356" s="391">
        <v>0</v>
      </c>
      <c r="BE356" s="391">
        <v>0</v>
      </c>
      <c r="BF356" s="391">
        <v>0</v>
      </c>
      <c r="BG356" s="391">
        <v>0</v>
      </c>
      <c r="BH356" s="391">
        <v>0</v>
      </c>
      <c r="BI356" s="391">
        <v>0</v>
      </c>
      <c r="BJ356" s="391">
        <v>0</v>
      </c>
      <c r="BK356" s="388">
        <f t="shared" si="409"/>
        <v>0</v>
      </c>
      <c r="BL356" s="400">
        <f t="shared" si="410"/>
        <v>0</v>
      </c>
      <c r="BM356" s="8">
        <f t="shared" si="411"/>
        <v>0</v>
      </c>
    </row>
    <row r="357" spans="46:65" x14ac:dyDescent="0.2">
      <c r="AT357" s="386" t="s">
        <v>18</v>
      </c>
      <c r="AU357" s="390" t="s">
        <v>78</v>
      </c>
      <c r="AV357" s="390" t="s">
        <v>89</v>
      </c>
      <c r="AW357" s="391">
        <v>0</v>
      </c>
      <c r="AX357" s="391">
        <v>0</v>
      </c>
      <c r="AY357" s="391">
        <v>0</v>
      </c>
      <c r="AZ357" s="391">
        <v>0</v>
      </c>
      <c r="BA357" s="391">
        <v>0</v>
      </c>
      <c r="BB357" s="391">
        <v>0</v>
      </c>
      <c r="BC357" s="391">
        <v>0</v>
      </c>
      <c r="BD357" s="391">
        <v>0</v>
      </c>
      <c r="BE357" s="391">
        <v>0</v>
      </c>
      <c r="BF357" s="391">
        <v>0</v>
      </c>
      <c r="BG357" s="391">
        <v>0</v>
      </c>
      <c r="BH357" s="391">
        <v>0</v>
      </c>
      <c r="BI357" s="391">
        <v>0</v>
      </c>
      <c r="BJ357" s="391">
        <v>0</v>
      </c>
      <c r="BK357" s="388">
        <f t="shared" si="409"/>
        <v>0</v>
      </c>
      <c r="BL357" s="400">
        <f t="shared" si="410"/>
        <v>0</v>
      </c>
      <c r="BM357" s="8">
        <f t="shared" si="411"/>
        <v>0</v>
      </c>
    </row>
    <row r="358" spans="46:65" x14ac:dyDescent="0.2">
      <c r="AT358" s="386" t="s">
        <v>18</v>
      </c>
      <c r="AU358" s="390" t="s">
        <v>79</v>
      </c>
      <c r="AV358" s="390" t="s">
        <v>89</v>
      </c>
      <c r="AW358" s="391">
        <v>0</v>
      </c>
      <c r="AX358" s="391">
        <v>0</v>
      </c>
      <c r="AY358" s="391">
        <v>0</v>
      </c>
      <c r="AZ358" s="391">
        <v>0</v>
      </c>
      <c r="BA358" s="391">
        <v>0</v>
      </c>
      <c r="BB358" s="391">
        <v>0</v>
      </c>
      <c r="BC358" s="391">
        <v>0</v>
      </c>
      <c r="BD358" s="391">
        <v>0</v>
      </c>
      <c r="BE358" s="391">
        <v>0</v>
      </c>
      <c r="BF358" s="391">
        <v>0</v>
      </c>
      <c r="BG358" s="391">
        <v>0</v>
      </c>
      <c r="BH358" s="391">
        <v>0</v>
      </c>
      <c r="BI358" s="391">
        <v>0</v>
      </c>
      <c r="BJ358" s="391">
        <v>0</v>
      </c>
      <c r="BK358" s="388">
        <f t="shared" si="409"/>
        <v>0</v>
      </c>
      <c r="BL358" s="400">
        <f t="shared" si="410"/>
        <v>0</v>
      </c>
      <c r="BM358" s="8">
        <f t="shared" si="411"/>
        <v>0</v>
      </c>
    </row>
    <row r="359" spans="46:65" x14ac:dyDescent="0.2">
      <c r="AT359" s="386" t="s">
        <v>18</v>
      </c>
      <c r="AU359" s="390" t="s">
        <v>85</v>
      </c>
      <c r="AV359" s="390" t="s">
        <v>89</v>
      </c>
      <c r="AW359" s="391">
        <v>0</v>
      </c>
      <c r="AX359" s="391">
        <v>0</v>
      </c>
      <c r="AY359" s="391">
        <v>0</v>
      </c>
      <c r="AZ359" s="391">
        <v>0</v>
      </c>
      <c r="BA359" s="391">
        <v>0</v>
      </c>
      <c r="BB359" s="391">
        <v>0</v>
      </c>
      <c r="BC359" s="391">
        <v>0</v>
      </c>
      <c r="BD359" s="391">
        <v>0</v>
      </c>
      <c r="BE359" s="391">
        <v>0</v>
      </c>
      <c r="BF359" s="391">
        <v>0</v>
      </c>
      <c r="BG359" s="391">
        <v>0</v>
      </c>
      <c r="BH359" s="391">
        <v>0</v>
      </c>
      <c r="BI359" s="391">
        <v>0</v>
      </c>
      <c r="BJ359" s="391">
        <v>0</v>
      </c>
      <c r="BK359" s="388">
        <f t="shared" si="409"/>
        <v>0</v>
      </c>
      <c r="BL359" s="400">
        <f t="shared" si="410"/>
        <v>0</v>
      </c>
      <c r="BM359" s="8">
        <f t="shared" si="411"/>
        <v>0</v>
      </c>
    </row>
    <row r="360" spans="46:65" x14ac:dyDescent="0.2">
      <c r="AT360" s="386" t="s">
        <v>18</v>
      </c>
      <c r="AU360" s="390" t="s">
        <v>77</v>
      </c>
      <c r="AV360" s="390" t="s">
        <v>90</v>
      </c>
      <c r="AW360" s="391">
        <v>0</v>
      </c>
      <c r="AX360" s="391">
        <v>0</v>
      </c>
      <c r="AY360" s="391">
        <v>0</v>
      </c>
      <c r="AZ360" s="391">
        <v>0</v>
      </c>
      <c r="BA360" s="391">
        <v>0</v>
      </c>
      <c r="BB360" s="391">
        <v>0</v>
      </c>
      <c r="BC360" s="391">
        <v>0</v>
      </c>
      <c r="BD360" s="391">
        <v>0</v>
      </c>
      <c r="BE360" s="391">
        <v>0</v>
      </c>
      <c r="BF360" s="391">
        <v>0</v>
      </c>
      <c r="BG360" s="391">
        <v>0</v>
      </c>
      <c r="BH360" s="391">
        <v>0</v>
      </c>
      <c r="BI360" s="391">
        <v>0</v>
      </c>
      <c r="BJ360" s="391">
        <v>0</v>
      </c>
      <c r="BK360" s="388">
        <f t="shared" si="409"/>
        <v>0</v>
      </c>
      <c r="BL360" s="400">
        <f t="shared" si="410"/>
        <v>0</v>
      </c>
      <c r="BM360" s="8">
        <f t="shared" si="411"/>
        <v>0</v>
      </c>
    </row>
    <row r="361" spans="46:65" x14ac:dyDescent="0.2">
      <c r="AT361" s="386" t="s">
        <v>18</v>
      </c>
      <c r="AU361" s="390" t="s">
        <v>19</v>
      </c>
      <c r="AV361" s="390" t="s">
        <v>90</v>
      </c>
      <c r="AW361" s="391">
        <v>0</v>
      </c>
      <c r="AX361" s="391">
        <v>0</v>
      </c>
      <c r="AY361" s="391">
        <v>0</v>
      </c>
      <c r="AZ361" s="391">
        <v>0</v>
      </c>
      <c r="BA361" s="391">
        <v>0</v>
      </c>
      <c r="BB361" s="391">
        <v>0</v>
      </c>
      <c r="BC361" s="391">
        <v>0</v>
      </c>
      <c r="BD361" s="391">
        <v>0</v>
      </c>
      <c r="BE361" s="391">
        <v>0</v>
      </c>
      <c r="BF361" s="391">
        <v>0</v>
      </c>
      <c r="BG361" s="391">
        <v>0</v>
      </c>
      <c r="BH361" s="391">
        <v>0</v>
      </c>
      <c r="BI361" s="391">
        <v>0</v>
      </c>
      <c r="BJ361" s="391">
        <v>0</v>
      </c>
      <c r="BK361" s="388">
        <f t="shared" si="409"/>
        <v>0</v>
      </c>
      <c r="BL361" s="400">
        <f t="shared" si="410"/>
        <v>0</v>
      </c>
      <c r="BM361" s="8">
        <f t="shared" si="411"/>
        <v>0</v>
      </c>
    </row>
    <row r="362" spans="46:65" x14ac:dyDescent="0.2">
      <c r="AT362" s="386" t="s">
        <v>18</v>
      </c>
      <c r="AU362" s="390" t="s">
        <v>78</v>
      </c>
      <c r="AV362" s="390" t="s">
        <v>90</v>
      </c>
      <c r="AW362" s="391">
        <v>0</v>
      </c>
      <c r="AX362" s="391">
        <v>0</v>
      </c>
      <c r="AY362" s="391">
        <v>0</v>
      </c>
      <c r="AZ362" s="391">
        <v>0</v>
      </c>
      <c r="BA362" s="391">
        <v>0</v>
      </c>
      <c r="BB362" s="391">
        <v>0</v>
      </c>
      <c r="BC362" s="391">
        <v>0</v>
      </c>
      <c r="BD362" s="391">
        <v>0</v>
      </c>
      <c r="BE362" s="391">
        <v>0</v>
      </c>
      <c r="BF362" s="391">
        <v>0</v>
      </c>
      <c r="BG362" s="391">
        <v>0</v>
      </c>
      <c r="BH362" s="391">
        <v>0</v>
      </c>
      <c r="BI362" s="391">
        <v>0</v>
      </c>
      <c r="BJ362" s="391">
        <v>0</v>
      </c>
      <c r="BK362" s="388">
        <f t="shared" si="409"/>
        <v>0</v>
      </c>
      <c r="BL362" s="400">
        <f t="shared" si="410"/>
        <v>0</v>
      </c>
      <c r="BM362" s="8">
        <f t="shared" si="411"/>
        <v>0</v>
      </c>
    </row>
    <row r="363" spans="46:65" x14ac:dyDescent="0.2">
      <c r="AT363" s="386" t="s">
        <v>18</v>
      </c>
      <c r="AU363" s="390" t="s">
        <v>79</v>
      </c>
      <c r="AV363" s="390" t="s">
        <v>90</v>
      </c>
      <c r="AW363" s="391">
        <v>0</v>
      </c>
      <c r="AX363" s="391">
        <v>0</v>
      </c>
      <c r="AY363" s="391">
        <v>0</v>
      </c>
      <c r="AZ363" s="391">
        <v>0</v>
      </c>
      <c r="BA363" s="391">
        <v>0</v>
      </c>
      <c r="BB363" s="391">
        <v>0</v>
      </c>
      <c r="BC363" s="391">
        <v>0</v>
      </c>
      <c r="BD363" s="391">
        <v>0</v>
      </c>
      <c r="BE363" s="391">
        <v>0</v>
      </c>
      <c r="BF363" s="391">
        <v>0</v>
      </c>
      <c r="BG363" s="391">
        <v>0</v>
      </c>
      <c r="BH363" s="391">
        <v>0</v>
      </c>
      <c r="BI363" s="391">
        <v>0</v>
      </c>
      <c r="BJ363" s="391">
        <v>0</v>
      </c>
      <c r="BK363" s="388">
        <f t="shared" si="409"/>
        <v>0</v>
      </c>
      <c r="BL363" s="400">
        <f t="shared" si="410"/>
        <v>0</v>
      </c>
      <c r="BM363" s="8">
        <f t="shared" si="411"/>
        <v>0</v>
      </c>
    </row>
    <row r="364" spans="46:65" x14ac:dyDescent="0.2">
      <c r="AT364" s="386" t="s">
        <v>18</v>
      </c>
      <c r="AU364" s="390" t="s">
        <v>85</v>
      </c>
      <c r="AV364" s="390" t="s">
        <v>90</v>
      </c>
      <c r="AW364" s="391">
        <v>0</v>
      </c>
      <c r="AX364" s="391">
        <v>0</v>
      </c>
      <c r="AY364" s="391">
        <v>0</v>
      </c>
      <c r="AZ364" s="391">
        <v>0</v>
      </c>
      <c r="BA364" s="391">
        <v>0</v>
      </c>
      <c r="BB364" s="391">
        <v>0</v>
      </c>
      <c r="BC364" s="391">
        <v>0</v>
      </c>
      <c r="BD364" s="391">
        <v>0</v>
      </c>
      <c r="BE364" s="391">
        <v>0</v>
      </c>
      <c r="BF364" s="391">
        <v>0</v>
      </c>
      <c r="BG364" s="391">
        <v>0</v>
      </c>
      <c r="BH364" s="391">
        <v>0</v>
      </c>
      <c r="BI364" s="391">
        <v>0</v>
      </c>
      <c r="BJ364" s="391">
        <v>0</v>
      </c>
      <c r="BK364" s="388">
        <f t="shared" si="409"/>
        <v>0</v>
      </c>
      <c r="BL364" s="400">
        <f t="shared" si="410"/>
        <v>0</v>
      </c>
      <c r="BM364" s="8">
        <f t="shared" si="411"/>
        <v>0</v>
      </c>
    </row>
    <row r="365" spans="46:65" x14ac:dyDescent="0.2">
      <c r="AT365" s="386" t="s">
        <v>18</v>
      </c>
      <c r="AU365" s="390" t="s">
        <v>77</v>
      </c>
      <c r="AV365" s="390" t="s">
        <v>91</v>
      </c>
      <c r="AW365" s="391">
        <v>0</v>
      </c>
      <c r="AX365" s="391">
        <v>0</v>
      </c>
      <c r="AY365" s="391">
        <v>0</v>
      </c>
      <c r="AZ365" s="391">
        <v>0</v>
      </c>
      <c r="BA365" s="391">
        <v>0</v>
      </c>
      <c r="BB365" s="391">
        <v>0</v>
      </c>
      <c r="BC365" s="391">
        <v>0</v>
      </c>
      <c r="BD365" s="391">
        <v>0</v>
      </c>
      <c r="BE365" s="391">
        <v>0</v>
      </c>
      <c r="BF365" s="391">
        <v>0</v>
      </c>
      <c r="BG365" s="391">
        <v>0</v>
      </c>
      <c r="BH365" s="391">
        <v>0</v>
      </c>
      <c r="BI365" s="391">
        <v>0</v>
      </c>
      <c r="BJ365" s="391">
        <v>0</v>
      </c>
      <c r="BK365" s="388">
        <f t="shared" si="409"/>
        <v>0</v>
      </c>
      <c r="BL365" s="400">
        <f t="shared" si="410"/>
        <v>0</v>
      </c>
      <c r="BM365" s="8">
        <f t="shared" si="411"/>
        <v>0</v>
      </c>
    </row>
    <row r="366" spans="46:65" x14ac:dyDescent="0.2">
      <c r="AT366" s="386" t="s">
        <v>18</v>
      </c>
      <c r="AU366" s="390" t="s">
        <v>19</v>
      </c>
      <c r="AV366" s="390" t="s">
        <v>91</v>
      </c>
      <c r="AW366" s="391">
        <v>0</v>
      </c>
      <c r="AX366" s="391">
        <v>0</v>
      </c>
      <c r="AY366" s="391">
        <v>0</v>
      </c>
      <c r="AZ366" s="391">
        <v>0</v>
      </c>
      <c r="BA366" s="391">
        <v>0</v>
      </c>
      <c r="BB366" s="391">
        <v>0</v>
      </c>
      <c r="BC366" s="391">
        <v>0</v>
      </c>
      <c r="BD366" s="391">
        <v>0</v>
      </c>
      <c r="BE366" s="391">
        <v>0</v>
      </c>
      <c r="BF366" s="391">
        <v>0</v>
      </c>
      <c r="BG366" s="391">
        <v>0</v>
      </c>
      <c r="BH366" s="391">
        <v>0</v>
      </c>
      <c r="BI366" s="391">
        <v>0</v>
      </c>
      <c r="BJ366" s="391">
        <v>0</v>
      </c>
      <c r="BK366" s="388">
        <f t="shared" si="409"/>
        <v>0</v>
      </c>
      <c r="BL366" s="400">
        <f t="shared" si="410"/>
        <v>0</v>
      </c>
      <c r="BM366" s="8">
        <f t="shared" si="411"/>
        <v>0</v>
      </c>
    </row>
    <row r="367" spans="46:65" x14ac:dyDescent="0.2">
      <c r="AT367" s="386" t="s">
        <v>18</v>
      </c>
      <c r="AU367" s="390" t="s">
        <v>78</v>
      </c>
      <c r="AV367" s="390" t="s">
        <v>91</v>
      </c>
      <c r="AW367" s="391">
        <v>0</v>
      </c>
      <c r="AX367" s="391">
        <v>0</v>
      </c>
      <c r="AY367" s="391">
        <v>0</v>
      </c>
      <c r="AZ367" s="391">
        <v>0</v>
      </c>
      <c r="BA367" s="391">
        <v>0</v>
      </c>
      <c r="BB367" s="391">
        <v>0</v>
      </c>
      <c r="BC367" s="391">
        <v>0</v>
      </c>
      <c r="BD367" s="391">
        <v>0</v>
      </c>
      <c r="BE367" s="391">
        <v>0</v>
      </c>
      <c r="BF367" s="391">
        <v>0</v>
      </c>
      <c r="BG367" s="391">
        <v>0</v>
      </c>
      <c r="BH367" s="391">
        <v>0</v>
      </c>
      <c r="BI367" s="391">
        <v>0</v>
      </c>
      <c r="BJ367" s="391">
        <v>0</v>
      </c>
      <c r="BK367" s="388">
        <f t="shared" si="409"/>
        <v>0</v>
      </c>
      <c r="BL367" s="400">
        <f t="shared" si="410"/>
        <v>0</v>
      </c>
      <c r="BM367" s="8">
        <f t="shared" si="411"/>
        <v>0</v>
      </c>
    </row>
    <row r="368" spans="46:65" x14ac:dyDescent="0.2">
      <c r="AT368" s="386" t="s">
        <v>18</v>
      </c>
      <c r="AU368" s="390" t="s">
        <v>79</v>
      </c>
      <c r="AV368" s="390" t="s">
        <v>91</v>
      </c>
      <c r="AW368" s="391">
        <v>0</v>
      </c>
      <c r="AX368" s="391">
        <v>0</v>
      </c>
      <c r="AY368" s="391">
        <v>0</v>
      </c>
      <c r="AZ368" s="391">
        <v>0</v>
      </c>
      <c r="BA368" s="391">
        <v>0</v>
      </c>
      <c r="BB368" s="391">
        <v>0</v>
      </c>
      <c r="BC368" s="391">
        <v>0</v>
      </c>
      <c r="BD368" s="391">
        <v>0</v>
      </c>
      <c r="BE368" s="391">
        <v>0</v>
      </c>
      <c r="BF368" s="391">
        <v>0</v>
      </c>
      <c r="BG368" s="391">
        <v>0</v>
      </c>
      <c r="BH368" s="391">
        <v>0</v>
      </c>
      <c r="BI368" s="391">
        <v>0</v>
      </c>
      <c r="BJ368" s="391">
        <v>0</v>
      </c>
      <c r="BK368" s="388">
        <f t="shared" si="409"/>
        <v>0</v>
      </c>
      <c r="BL368" s="400">
        <f t="shared" si="410"/>
        <v>0</v>
      </c>
      <c r="BM368" s="8">
        <f t="shared" si="411"/>
        <v>0</v>
      </c>
    </row>
    <row r="369" spans="46:65" x14ac:dyDescent="0.2">
      <c r="AT369" s="386" t="s">
        <v>18</v>
      </c>
      <c r="AU369" s="390" t="s">
        <v>85</v>
      </c>
      <c r="AV369" s="390" t="s">
        <v>91</v>
      </c>
      <c r="AW369" s="391">
        <v>0</v>
      </c>
      <c r="AX369" s="391">
        <v>0</v>
      </c>
      <c r="AY369" s="391">
        <v>0</v>
      </c>
      <c r="AZ369" s="391">
        <v>0</v>
      </c>
      <c r="BA369" s="391">
        <v>0</v>
      </c>
      <c r="BB369" s="391">
        <v>0</v>
      </c>
      <c r="BC369" s="391">
        <v>0</v>
      </c>
      <c r="BD369" s="391">
        <v>0</v>
      </c>
      <c r="BE369" s="391">
        <v>0</v>
      </c>
      <c r="BF369" s="391">
        <v>0</v>
      </c>
      <c r="BG369" s="391">
        <v>0</v>
      </c>
      <c r="BH369" s="391">
        <v>0</v>
      </c>
      <c r="BI369" s="391">
        <v>0</v>
      </c>
      <c r="BJ369" s="391">
        <v>0</v>
      </c>
      <c r="BK369" s="388">
        <f t="shared" si="409"/>
        <v>0</v>
      </c>
      <c r="BL369" s="400">
        <f t="shared" si="410"/>
        <v>0</v>
      </c>
      <c r="BM369" s="8">
        <f t="shared" si="411"/>
        <v>0</v>
      </c>
    </row>
    <row r="370" spans="46:65" x14ac:dyDescent="0.2">
      <c r="AT370" s="386" t="s">
        <v>18</v>
      </c>
      <c r="AU370" s="390" t="s">
        <v>77</v>
      </c>
      <c r="AV370" s="390" t="s">
        <v>92</v>
      </c>
      <c r="AW370" s="391">
        <v>0</v>
      </c>
      <c r="AX370" s="391">
        <v>0</v>
      </c>
      <c r="AY370" s="391">
        <v>0</v>
      </c>
      <c r="AZ370" s="391">
        <v>0</v>
      </c>
      <c r="BA370" s="391">
        <v>0</v>
      </c>
      <c r="BB370" s="391">
        <v>0</v>
      </c>
      <c r="BC370" s="391">
        <v>0</v>
      </c>
      <c r="BD370" s="391">
        <v>0</v>
      </c>
      <c r="BE370" s="391">
        <v>0</v>
      </c>
      <c r="BF370" s="391">
        <v>0</v>
      </c>
      <c r="BG370" s="391">
        <v>0</v>
      </c>
      <c r="BH370" s="391">
        <v>0</v>
      </c>
      <c r="BI370" s="391">
        <v>0</v>
      </c>
      <c r="BJ370" s="391">
        <v>0</v>
      </c>
      <c r="BK370" s="388">
        <f t="shared" si="409"/>
        <v>0</v>
      </c>
      <c r="BL370" s="400">
        <f t="shared" si="410"/>
        <v>0</v>
      </c>
      <c r="BM370" s="8">
        <f t="shared" si="411"/>
        <v>0</v>
      </c>
    </row>
    <row r="371" spans="46:65" x14ac:dyDescent="0.2">
      <c r="AT371" s="386" t="s">
        <v>18</v>
      </c>
      <c r="AU371" s="390" t="s">
        <v>19</v>
      </c>
      <c r="AV371" s="390" t="s">
        <v>92</v>
      </c>
      <c r="AW371" s="391">
        <v>0</v>
      </c>
      <c r="AX371" s="391">
        <v>0</v>
      </c>
      <c r="AY371" s="391">
        <v>0</v>
      </c>
      <c r="AZ371" s="391">
        <v>0</v>
      </c>
      <c r="BA371" s="391">
        <v>0</v>
      </c>
      <c r="BB371" s="391">
        <v>0</v>
      </c>
      <c r="BC371" s="391">
        <v>0</v>
      </c>
      <c r="BD371" s="391">
        <v>0</v>
      </c>
      <c r="BE371" s="391">
        <v>0</v>
      </c>
      <c r="BF371" s="391">
        <v>0</v>
      </c>
      <c r="BG371" s="391">
        <v>0</v>
      </c>
      <c r="BH371" s="391">
        <v>0</v>
      </c>
      <c r="BI371" s="391">
        <v>0</v>
      </c>
      <c r="BJ371" s="391">
        <v>0</v>
      </c>
      <c r="BK371" s="388">
        <f t="shared" si="409"/>
        <v>0</v>
      </c>
      <c r="BL371" s="400">
        <f t="shared" si="410"/>
        <v>0</v>
      </c>
      <c r="BM371" s="8">
        <f t="shared" si="411"/>
        <v>0</v>
      </c>
    </row>
    <row r="372" spans="46:65" x14ac:dyDescent="0.2">
      <c r="AT372" s="386" t="s">
        <v>18</v>
      </c>
      <c r="AU372" s="390" t="s">
        <v>78</v>
      </c>
      <c r="AV372" s="390" t="s">
        <v>92</v>
      </c>
      <c r="AW372" s="391">
        <v>0</v>
      </c>
      <c r="AX372" s="391">
        <v>0</v>
      </c>
      <c r="AY372" s="391">
        <v>0</v>
      </c>
      <c r="AZ372" s="391">
        <v>0</v>
      </c>
      <c r="BA372" s="391">
        <v>0</v>
      </c>
      <c r="BB372" s="391">
        <v>0</v>
      </c>
      <c r="BC372" s="391">
        <v>0</v>
      </c>
      <c r="BD372" s="391">
        <v>0</v>
      </c>
      <c r="BE372" s="391">
        <v>0</v>
      </c>
      <c r="BF372" s="391">
        <v>0</v>
      </c>
      <c r="BG372" s="391">
        <v>0</v>
      </c>
      <c r="BH372" s="391">
        <v>0</v>
      </c>
      <c r="BI372" s="391">
        <v>0</v>
      </c>
      <c r="BJ372" s="391">
        <v>0</v>
      </c>
      <c r="BK372" s="388">
        <f t="shared" si="409"/>
        <v>0</v>
      </c>
      <c r="BL372" s="400">
        <f t="shared" si="410"/>
        <v>0</v>
      </c>
      <c r="BM372" s="8">
        <f t="shared" si="411"/>
        <v>0</v>
      </c>
    </row>
    <row r="373" spans="46:65" x14ac:dyDescent="0.2">
      <c r="AT373" s="386" t="s">
        <v>18</v>
      </c>
      <c r="AU373" s="390" t="s">
        <v>79</v>
      </c>
      <c r="AV373" s="390" t="s">
        <v>92</v>
      </c>
      <c r="AW373" s="391">
        <v>0</v>
      </c>
      <c r="AX373" s="391">
        <v>0</v>
      </c>
      <c r="AY373" s="391">
        <v>0</v>
      </c>
      <c r="AZ373" s="391">
        <v>0</v>
      </c>
      <c r="BA373" s="391">
        <v>0</v>
      </c>
      <c r="BB373" s="391">
        <v>0</v>
      </c>
      <c r="BC373" s="391">
        <v>0</v>
      </c>
      <c r="BD373" s="391">
        <v>0</v>
      </c>
      <c r="BE373" s="391">
        <v>0</v>
      </c>
      <c r="BF373" s="391">
        <v>0</v>
      </c>
      <c r="BG373" s="391">
        <v>0</v>
      </c>
      <c r="BH373" s="391">
        <v>0</v>
      </c>
      <c r="BI373" s="391">
        <v>0</v>
      </c>
      <c r="BJ373" s="391">
        <v>0</v>
      </c>
      <c r="BK373" s="388">
        <f t="shared" si="409"/>
        <v>0</v>
      </c>
      <c r="BL373" s="400">
        <f t="shared" si="410"/>
        <v>0</v>
      </c>
      <c r="BM373" s="8">
        <f t="shared" si="411"/>
        <v>0</v>
      </c>
    </row>
    <row r="374" spans="46:65" x14ac:dyDescent="0.2">
      <c r="AT374" s="386" t="s">
        <v>18</v>
      </c>
      <c r="AU374" s="390" t="s">
        <v>85</v>
      </c>
      <c r="AV374" s="390" t="s">
        <v>92</v>
      </c>
      <c r="AW374" s="391">
        <v>0</v>
      </c>
      <c r="AX374" s="391">
        <v>0</v>
      </c>
      <c r="AY374" s="391">
        <v>0</v>
      </c>
      <c r="AZ374" s="391">
        <v>0</v>
      </c>
      <c r="BA374" s="391">
        <v>0</v>
      </c>
      <c r="BB374" s="391">
        <v>0</v>
      </c>
      <c r="BC374" s="391">
        <v>0</v>
      </c>
      <c r="BD374" s="391">
        <v>0</v>
      </c>
      <c r="BE374" s="391">
        <v>0</v>
      </c>
      <c r="BF374" s="391">
        <v>0</v>
      </c>
      <c r="BG374" s="391">
        <v>0</v>
      </c>
      <c r="BH374" s="391">
        <v>0</v>
      </c>
      <c r="BI374" s="391">
        <v>0</v>
      </c>
      <c r="BJ374" s="391">
        <v>0</v>
      </c>
      <c r="BK374" s="388">
        <f t="shared" si="409"/>
        <v>0</v>
      </c>
      <c r="BL374" s="400">
        <f t="shared" si="410"/>
        <v>0</v>
      </c>
      <c r="BM374" s="8">
        <f t="shared" si="411"/>
        <v>0</v>
      </c>
    </row>
    <row r="375" spans="46:65" x14ac:dyDescent="0.2">
      <c r="AT375" s="386" t="s">
        <v>18</v>
      </c>
      <c r="AU375" s="390" t="s">
        <v>77</v>
      </c>
      <c r="AV375" s="390" t="s">
        <v>93</v>
      </c>
      <c r="AW375" s="391">
        <v>0</v>
      </c>
      <c r="AX375" s="391">
        <v>0</v>
      </c>
      <c r="AY375" s="391">
        <v>0</v>
      </c>
      <c r="AZ375" s="391">
        <v>0</v>
      </c>
      <c r="BA375" s="391">
        <v>0</v>
      </c>
      <c r="BB375" s="391">
        <v>0</v>
      </c>
      <c r="BC375" s="391">
        <v>0</v>
      </c>
      <c r="BD375" s="391">
        <v>0</v>
      </c>
      <c r="BE375" s="391">
        <v>0</v>
      </c>
      <c r="BF375" s="391">
        <v>0</v>
      </c>
      <c r="BG375" s="391">
        <v>0</v>
      </c>
      <c r="BH375" s="391">
        <v>0</v>
      </c>
      <c r="BI375" s="391">
        <v>0</v>
      </c>
      <c r="BJ375" s="391">
        <v>0</v>
      </c>
      <c r="BK375" s="388">
        <f t="shared" si="409"/>
        <v>0</v>
      </c>
      <c r="BL375" s="400">
        <f t="shared" si="410"/>
        <v>0</v>
      </c>
      <c r="BM375" s="8">
        <f t="shared" si="411"/>
        <v>0</v>
      </c>
    </row>
    <row r="376" spans="46:65" x14ac:dyDescent="0.2">
      <c r="AT376" s="386" t="s">
        <v>18</v>
      </c>
      <c r="AU376" s="390" t="s">
        <v>19</v>
      </c>
      <c r="AV376" s="390" t="s">
        <v>93</v>
      </c>
      <c r="AW376" s="391">
        <v>0</v>
      </c>
      <c r="AX376" s="391">
        <v>0</v>
      </c>
      <c r="AY376" s="391">
        <v>0</v>
      </c>
      <c r="AZ376" s="391">
        <v>0</v>
      </c>
      <c r="BA376" s="391">
        <v>0</v>
      </c>
      <c r="BB376" s="391">
        <v>0</v>
      </c>
      <c r="BC376" s="391">
        <v>0</v>
      </c>
      <c r="BD376" s="391">
        <v>0</v>
      </c>
      <c r="BE376" s="391">
        <v>0</v>
      </c>
      <c r="BF376" s="391">
        <v>0</v>
      </c>
      <c r="BG376" s="391">
        <v>0</v>
      </c>
      <c r="BH376" s="391">
        <v>0</v>
      </c>
      <c r="BI376" s="391">
        <v>0</v>
      </c>
      <c r="BJ376" s="391">
        <v>0</v>
      </c>
      <c r="BK376" s="388">
        <f t="shared" si="409"/>
        <v>0</v>
      </c>
      <c r="BL376" s="400">
        <f t="shared" si="410"/>
        <v>0</v>
      </c>
      <c r="BM376" s="8">
        <f t="shared" si="411"/>
        <v>0</v>
      </c>
    </row>
    <row r="377" spans="46:65" x14ac:dyDescent="0.2">
      <c r="AT377" s="386" t="s">
        <v>18</v>
      </c>
      <c r="AU377" s="390" t="s">
        <v>78</v>
      </c>
      <c r="AV377" s="390" t="s">
        <v>93</v>
      </c>
      <c r="AW377" s="391">
        <v>0</v>
      </c>
      <c r="AX377" s="391">
        <v>0</v>
      </c>
      <c r="AY377" s="391">
        <v>0</v>
      </c>
      <c r="AZ377" s="391">
        <v>0</v>
      </c>
      <c r="BA377" s="391">
        <v>0</v>
      </c>
      <c r="BB377" s="391">
        <v>0</v>
      </c>
      <c r="BC377" s="391">
        <v>0</v>
      </c>
      <c r="BD377" s="391">
        <v>0</v>
      </c>
      <c r="BE377" s="391">
        <v>0</v>
      </c>
      <c r="BF377" s="391">
        <v>0</v>
      </c>
      <c r="BG377" s="391">
        <v>0</v>
      </c>
      <c r="BH377" s="391">
        <v>0</v>
      </c>
      <c r="BI377" s="391">
        <v>0</v>
      </c>
      <c r="BJ377" s="391">
        <v>0</v>
      </c>
      <c r="BK377" s="388">
        <f t="shared" si="409"/>
        <v>0</v>
      </c>
      <c r="BL377" s="400">
        <f t="shared" si="410"/>
        <v>0</v>
      </c>
      <c r="BM377" s="8">
        <f t="shared" si="411"/>
        <v>0</v>
      </c>
    </row>
    <row r="378" spans="46:65" x14ac:dyDescent="0.2">
      <c r="AT378" s="386" t="s">
        <v>18</v>
      </c>
      <c r="AU378" s="390" t="s">
        <v>79</v>
      </c>
      <c r="AV378" s="390" t="s">
        <v>93</v>
      </c>
      <c r="AW378" s="391">
        <v>0</v>
      </c>
      <c r="AX378" s="391">
        <v>0</v>
      </c>
      <c r="AY378" s="391">
        <v>0</v>
      </c>
      <c r="AZ378" s="391">
        <v>0</v>
      </c>
      <c r="BA378" s="391">
        <v>0</v>
      </c>
      <c r="BB378" s="391">
        <v>0</v>
      </c>
      <c r="BC378" s="391">
        <v>0</v>
      </c>
      <c r="BD378" s="391">
        <v>0</v>
      </c>
      <c r="BE378" s="391">
        <v>0</v>
      </c>
      <c r="BF378" s="391">
        <v>0</v>
      </c>
      <c r="BG378" s="391">
        <v>0</v>
      </c>
      <c r="BH378" s="391">
        <v>0</v>
      </c>
      <c r="BI378" s="391">
        <v>0</v>
      </c>
      <c r="BJ378" s="391">
        <v>0</v>
      </c>
      <c r="BK378" s="388">
        <f t="shared" si="409"/>
        <v>0</v>
      </c>
      <c r="BL378" s="400">
        <f t="shared" si="410"/>
        <v>0</v>
      </c>
      <c r="BM378" s="8">
        <f t="shared" si="411"/>
        <v>0</v>
      </c>
    </row>
    <row r="379" spans="46:65" x14ac:dyDescent="0.2">
      <c r="AT379" s="386" t="s">
        <v>18</v>
      </c>
      <c r="AU379" s="390" t="s">
        <v>85</v>
      </c>
      <c r="AV379" s="390" t="s">
        <v>93</v>
      </c>
      <c r="AW379" s="391">
        <v>0</v>
      </c>
      <c r="AX379" s="391">
        <v>0</v>
      </c>
      <c r="AY379" s="391">
        <v>0</v>
      </c>
      <c r="AZ379" s="391">
        <v>0</v>
      </c>
      <c r="BA379" s="391">
        <v>0</v>
      </c>
      <c r="BB379" s="391">
        <v>0</v>
      </c>
      <c r="BC379" s="391">
        <v>0</v>
      </c>
      <c r="BD379" s="391">
        <v>0</v>
      </c>
      <c r="BE379" s="391">
        <v>0</v>
      </c>
      <c r="BF379" s="391">
        <v>0</v>
      </c>
      <c r="BG379" s="391">
        <v>0</v>
      </c>
      <c r="BH379" s="391">
        <v>0</v>
      </c>
      <c r="BI379" s="391">
        <v>0</v>
      </c>
      <c r="BJ379" s="391">
        <v>0</v>
      </c>
      <c r="BK379" s="388">
        <f t="shared" si="409"/>
        <v>0</v>
      </c>
      <c r="BL379" s="400">
        <f t="shared" si="410"/>
        <v>0</v>
      </c>
      <c r="BM379" s="8">
        <f t="shared" si="411"/>
        <v>0</v>
      </c>
    </row>
    <row r="380" spans="46:65" x14ac:dyDescent="0.2">
      <c r="AT380" s="386" t="s">
        <v>18</v>
      </c>
      <c r="AU380" s="390" t="s">
        <v>77</v>
      </c>
      <c r="AV380" s="390" t="s">
        <v>94</v>
      </c>
      <c r="AW380" s="391">
        <v>0</v>
      </c>
      <c r="AX380" s="391">
        <v>0</v>
      </c>
      <c r="AY380" s="391">
        <v>0</v>
      </c>
      <c r="AZ380" s="391">
        <v>0</v>
      </c>
      <c r="BA380" s="391">
        <v>0</v>
      </c>
      <c r="BB380" s="391">
        <v>0</v>
      </c>
      <c r="BC380" s="391">
        <v>0</v>
      </c>
      <c r="BD380" s="391">
        <v>0</v>
      </c>
      <c r="BE380" s="391">
        <v>0</v>
      </c>
      <c r="BF380" s="391">
        <v>0</v>
      </c>
      <c r="BG380" s="391">
        <v>0</v>
      </c>
      <c r="BH380" s="391">
        <v>0</v>
      </c>
      <c r="BI380" s="391">
        <v>0</v>
      </c>
      <c r="BJ380" s="391">
        <v>0</v>
      </c>
      <c r="BK380" s="388">
        <f t="shared" si="409"/>
        <v>0</v>
      </c>
      <c r="BL380" s="400">
        <f t="shared" si="410"/>
        <v>0</v>
      </c>
      <c r="BM380" s="8">
        <f t="shared" si="411"/>
        <v>0</v>
      </c>
    </row>
    <row r="381" spans="46:65" x14ac:dyDescent="0.2">
      <c r="AT381" s="386" t="s">
        <v>18</v>
      </c>
      <c r="AU381" s="390" t="s">
        <v>19</v>
      </c>
      <c r="AV381" s="390" t="s">
        <v>94</v>
      </c>
      <c r="AW381" s="391">
        <v>0</v>
      </c>
      <c r="AX381" s="391">
        <v>0</v>
      </c>
      <c r="AY381" s="391">
        <v>0</v>
      </c>
      <c r="AZ381" s="391">
        <v>0</v>
      </c>
      <c r="BA381" s="391">
        <v>0</v>
      </c>
      <c r="BB381" s="391">
        <v>0</v>
      </c>
      <c r="BC381" s="391">
        <v>0</v>
      </c>
      <c r="BD381" s="391">
        <v>0</v>
      </c>
      <c r="BE381" s="391">
        <v>0</v>
      </c>
      <c r="BF381" s="391">
        <v>0</v>
      </c>
      <c r="BG381" s="391">
        <v>0</v>
      </c>
      <c r="BH381" s="391">
        <v>0</v>
      </c>
      <c r="BI381" s="391">
        <v>0</v>
      </c>
      <c r="BJ381" s="391">
        <v>0</v>
      </c>
      <c r="BK381" s="388">
        <f t="shared" si="409"/>
        <v>0</v>
      </c>
      <c r="BL381" s="400">
        <f t="shared" si="410"/>
        <v>0</v>
      </c>
      <c r="BM381" s="8">
        <f t="shared" si="411"/>
        <v>0</v>
      </c>
    </row>
    <row r="382" spans="46:65" x14ac:dyDescent="0.2">
      <c r="AT382" s="386" t="s">
        <v>18</v>
      </c>
      <c r="AU382" s="390" t="s">
        <v>78</v>
      </c>
      <c r="AV382" s="390" t="s">
        <v>94</v>
      </c>
      <c r="AW382" s="391">
        <v>0</v>
      </c>
      <c r="AX382" s="391">
        <v>0</v>
      </c>
      <c r="AY382" s="391">
        <v>0</v>
      </c>
      <c r="AZ382" s="391">
        <v>0</v>
      </c>
      <c r="BA382" s="391">
        <v>0</v>
      </c>
      <c r="BB382" s="391">
        <v>0</v>
      </c>
      <c r="BC382" s="391">
        <v>0</v>
      </c>
      <c r="BD382" s="391">
        <v>0</v>
      </c>
      <c r="BE382" s="391">
        <v>0</v>
      </c>
      <c r="BF382" s="391">
        <v>0</v>
      </c>
      <c r="BG382" s="391">
        <v>0</v>
      </c>
      <c r="BH382" s="391">
        <v>0</v>
      </c>
      <c r="BI382" s="391">
        <v>0</v>
      </c>
      <c r="BJ382" s="391">
        <v>0</v>
      </c>
      <c r="BK382" s="388">
        <f t="shared" si="409"/>
        <v>0</v>
      </c>
      <c r="BL382" s="400">
        <f t="shared" si="410"/>
        <v>0</v>
      </c>
      <c r="BM382" s="8">
        <f t="shared" si="411"/>
        <v>0</v>
      </c>
    </row>
    <row r="383" spans="46:65" x14ac:dyDescent="0.2">
      <c r="AT383" s="386" t="s">
        <v>18</v>
      </c>
      <c r="AU383" s="390" t="s">
        <v>79</v>
      </c>
      <c r="AV383" s="390" t="s">
        <v>94</v>
      </c>
      <c r="AW383" s="391">
        <v>0</v>
      </c>
      <c r="AX383" s="391">
        <v>0</v>
      </c>
      <c r="AY383" s="391">
        <v>0</v>
      </c>
      <c r="AZ383" s="391">
        <v>0</v>
      </c>
      <c r="BA383" s="391">
        <v>0</v>
      </c>
      <c r="BB383" s="391">
        <v>0</v>
      </c>
      <c r="BC383" s="391">
        <v>0</v>
      </c>
      <c r="BD383" s="391">
        <v>0</v>
      </c>
      <c r="BE383" s="391">
        <v>0</v>
      </c>
      <c r="BF383" s="391">
        <v>0</v>
      </c>
      <c r="BG383" s="391">
        <v>0</v>
      </c>
      <c r="BH383" s="391">
        <v>0</v>
      </c>
      <c r="BI383" s="391">
        <v>0</v>
      </c>
      <c r="BJ383" s="391">
        <v>0</v>
      </c>
      <c r="BK383" s="388">
        <f t="shared" si="409"/>
        <v>0</v>
      </c>
      <c r="BL383" s="400">
        <f t="shared" si="410"/>
        <v>0</v>
      </c>
      <c r="BM383" s="8">
        <f t="shared" si="411"/>
        <v>0</v>
      </c>
    </row>
    <row r="384" spans="46:65" x14ac:dyDescent="0.2">
      <c r="AT384" s="386" t="s">
        <v>18</v>
      </c>
      <c r="AU384" s="390" t="s">
        <v>85</v>
      </c>
      <c r="AV384" s="390" t="s">
        <v>94</v>
      </c>
      <c r="AW384" s="391">
        <v>0</v>
      </c>
      <c r="AX384" s="391">
        <v>0</v>
      </c>
      <c r="AY384" s="391">
        <v>0</v>
      </c>
      <c r="AZ384" s="391">
        <v>0</v>
      </c>
      <c r="BA384" s="391">
        <v>0</v>
      </c>
      <c r="BB384" s="391">
        <v>0</v>
      </c>
      <c r="BC384" s="391">
        <v>0</v>
      </c>
      <c r="BD384" s="391">
        <v>0</v>
      </c>
      <c r="BE384" s="391">
        <v>0</v>
      </c>
      <c r="BF384" s="391">
        <v>0</v>
      </c>
      <c r="BG384" s="391">
        <v>0</v>
      </c>
      <c r="BH384" s="391">
        <v>0</v>
      </c>
      <c r="BI384" s="391">
        <v>0</v>
      </c>
      <c r="BJ384" s="391">
        <v>0</v>
      </c>
      <c r="BK384" s="388">
        <f t="shared" si="409"/>
        <v>0</v>
      </c>
      <c r="BL384" s="400">
        <f t="shared" si="410"/>
        <v>0</v>
      </c>
      <c r="BM384" s="8">
        <f t="shared" si="411"/>
        <v>0</v>
      </c>
    </row>
    <row r="385" spans="46:65" x14ac:dyDescent="0.2">
      <c r="AT385" s="386" t="s">
        <v>18</v>
      </c>
      <c r="AU385" s="390" t="s">
        <v>77</v>
      </c>
      <c r="AV385" s="390" t="s">
        <v>95</v>
      </c>
      <c r="AW385" s="391">
        <v>0</v>
      </c>
      <c r="AX385" s="391">
        <v>0</v>
      </c>
      <c r="AY385" s="391">
        <v>0</v>
      </c>
      <c r="AZ385" s="391">
        <v>0</v>
      </c>
      <c r="BA385" s="391">
        <v>0</v>
      </c>
      <c r="BB385" s="391">
        <v>0</v>
      </c>
      <c r="BC385" s="391">
        <v>0</v>
      </c>
      <c r="BD385" s="391">
        <v>0</v>
      </c>
      <c r="BE385" s="391">
        <v>0</v>
      </c>
      <c r="BF385" s="391">
        <v>0</v>
      </c>
      <c r="BG385" s="391">
        <v>0</v>
      </c>
      <c r="BH385" s="391">
        <v>0</v>
      </c>
      <c r="BI385" s="391">
        <v>0</v>
      </c>
      <c r="BJ385" s="391">
        <v>0</v>
      </c>
      <c r="BK385" s="388">
        <f t="shared" si="409"/>
        <v>0</v>
      </c>
      <c r="BL385" s="400">
        <f t="shared" si="410"/>
        <v>0</v>
      </c>
      <c r="BM385" s="8">
        <f t="shared" si="411"/>
        <v>0</v>
      </c>
    </row>
    <row r="386" spans="46:65" x14ac:dyDescent="0.2">
      <c r="AT386" s="386" t="s">
        <v>18</v>
      </c>
      <c r="AU386" s="390" t="s">
        <v>19</v>
      </c>
      <c r="AV386" s="390" t="s">
        <v>95</v>
      </c>
      <c r="AW386" s="391">
        <v>0</v>
      </c>
      <c r="AX386" s="391">
        <v>0</v>
      </c>
      <c r="AY386" s="391">
        <v>0</v>
      </c>
      <c r="AZ386" s="391">
        <v>0</v>
      </c>
      <c r="BA386" s="391">
        <v>0</v>
      </c>
      <c r="BB386" s="391">
        <v>0</v>
      </c>
      <c r="BC386" s="391">
        <v>0</v>
      </c>
      <c r="BD386" s="391">
        <v>0</v>
      </c>
      <c r="BE386" s="391">
        <v>0</v>
      </c>
      <c r="BF386" s="391">
        <v>0</v>
      </c>
      <c r="BG386" s="391">
        <v>0</v>
      </c>
      <c r="BH386" s="391">
        <v>0</v>
      </c>
      <c r="BI386" s="391">
        <v>0</v>
      </c>
      <c r="BJ386" s="391">
        <v>0</v>
      </c>
      <c r="BK386" s="388">
        <f t="shared" si="409"/>
        <v>0</v>
      </c>
      <c r="BL386" s="400">
        <f t="shared" si="410"/>
        <v>0</v>
      </c>
      <c r="BM386" s="8">
        <f t="shared" si="411"/>
        <v>0</v>
      </c>
    </row>
    <row r="387" spans="46:65" x14ac:dyDescent="0.2">
      <c r="AT387" s="386" t="s">
        <v>18</v>
      </c>
      <c r="AU387" s="390" t="s">
        <v>78</v>
      </c>
      <c r="AV387" s="390" t="s">
        <v>95</v>
      </c>
      <c r="AW387" s="391">
        <v>0</v>
      </c>
      <c r="AX387" s="391">
        <v>0</v>
      </c>
      <c r="AY387" s="391">
        <v>0</v>
      </c>
      <c r="AZ387" s="391">
        <v>0</v>
      </c>
      <c r="BA387" s="391">
        <v>0</v>
      </c>
      <c r="BB387" s="391">
        <v>0</v>
      </c>
      <c r="BC387" s="391">
        <v>0</v>
      </c>
      <c r="BD387" s="391">
        <v>0</v>
      </c>
      <c r="BE387" s="391">
        <v>0</v>
      </c>
      <c r="BF387" s="391">
        <v>0</v>
      </c>
      <c r="BG387" s="391">
        <v>0</v>
      </c>
      <c r="BH387" s="391">
        <v>0</v>
      </c>
      <c r="BI387" s="391">
        <v>0</v>
      </c>
      <c r="BJ387" s="391">
        <v>0</v>
      </c>
      <c r="BK387" s="388">
        <f t="shared" si="409"/>
        <v>0</v>
      </c>
      <c r="BL387" s="400">
        <f t="shared" si="410"/>
        <v>0</v>
      </c>
      <c r="BM387" s="8">
        <f t="shared" si="411"/>
        <v>0</v>
      </c>
    </row>
    <row r="388" spans="46:65" x14ac:dyDescent="0.2">
      <c r="AT388" s="386" t="s">
        <v>18</v>
      </c>
      <c r="AU388" s="390" t="s">
        <v>79</v>
      </c>
      <c r="AV388" s="390" t="s">
        <v>95</v>
      </c>
      <c r="AW388" s="391">
        <v>0</v>
      </c>
      <c r="AX388" s="391">
        <v>0</v>
      </c>
      <c r="AY388" s="391">
        <v>0</v>
      </c>
      <c r="AZ388" s="391">
        <v>0</v>
      </c>
      <c r="BA388" s="391">
        <v>0</v>
      </c>
      <c r="BB388" s="391">
        <v>0</v>
      </c>
      <c r="BC388" s="391">
        <v>0</v>
      </c>
      <c r="BD388" s="391">
        <v>0</v>
      </c>
      <c r="BE388" s="391">
        <v>0</v>
      </c>
      <c r="BF388" s="391">
        <v>0</v>
      </c>
      <c r="BG388" s="391">
        <v>0</v>
      </c>
      <c r="BH388" s="391">
        <v>0</v>
      </c>
      <c r="BI388" s="391">
        <v>0</v>
      </c>
      <c r="BJ388" s="391">
        <v>0</v>
      </c>
      <c r="BK388" s="388">
        <f t="shared" si="409"/>
        <v>0</v>
      </c>
      <c r="BL388" s="400">
        <f t="shared" si="410"/>
        <v>0</v>
      </c>
      <c r="BM388" s="8">
        <f t="shared" si="411"/>
        <v>0</v>
      </c>
    </row>
    <row r="389" spans="46:65" x14ac:dyDescent="0.2">
      <c r="AT389" s="386" t="s">
        <v>18</v>
      </c>
      <c r="AU389" s="390" t="s">
        <v>85</v>
      </c>
      <c r="AV389" s="390" t="s">
        <v>95</v>
      </c>
      <c r="AW389" s="391">
        <v>0</v>
      </c>
      <c r="AX389" s="391">
        <v>0</v>
      </c>
      <c r="AY389" s="391">
        <v>0</v>
      </c>
      <c r="AZ389" s="391">
        <v>0</v>
      </c>
      <c r="BA389" s="391">
        <v>0</v>
      </c>
      <c r="BB389" s="391">
        <v>0</v>
      </c>
      <c r="BC389" s="391">
        <v>0</v>
      </c>
      <c r="BD389" s="391">
        <v>0</v>
      </c>
      <c r="BE389" s="391">
        <v>0</v>
      </c>
      <c r="BF389" s="391">
        <v>0</v>
      </c>
      <c r="BG389" s="391">
        <v>0</v>
      </c>
      <c r="BH389" s="391">
        <v>0</v>
      </c>
      <c r="BI389" s="391">
        <v>0</v>
      </c>
      <c r="BJ389" s="391">
        <v>0</v>
      </c>
      <c r="BK389" s="388">
        <f t="shared" si="409"/>
        <v>0</v>
      </c>
      <c r="BL389" s="400">
        <f t="shared" si="410"/>
        <v>0</v>
      </c>
      <c r="BM389" s="8">
        <f t="shared" si="411"/>
        <v>0</v>
      </c>
    </row>
    <row r="390" spans="46:65" x14ac:dyDescent="0.2">
      <c r="AT390" s="386" t="s">
        <v>18</v>
      </c>
      <c r="AU390" s="390" t="s">
        <v>77</v>
      </c>
      <c r="AV390" s="390" t="s">
        <v>96</v>
      </c>
      <c r="AW390" s="391">
        <v>0</v>
      </c>
      <c r="AX390" s="391">
        <v>0</v>
      </c>
      <c r="AY390" s="391">
        <v>0</v>
      </c>
      <c r="AZ390" s="391">
        <v>0</v>
      </c>
      <c r="BA390" s="391">
        <v>0</v>
      </c>
      <c r="BB390" s="391">
        <v>0</v>
      </c>
      <c r="BC390" s="391">
        <v>0</v>
      </c>
      <c r="BD390" s="391">
        <v>0</v>
      </c>
      <c r="BE390" s="391">
        <v>0</v>
      </c>
      <c r="BF390" s="391">
        <v>0</v>
      </c>
      <c r="BG390" s="391">
        <v>0</v>
      </c>
      <c r="BH390" s="391">
        <v>0</v>
      </c>
      <c r="BI390" s="391">
        <v>0</v>
      </c>
      <c r="BJ390" s="391">
        <v>0</v>
      </c>
      <c r="BK390" s="388">
        <f t="shared" ref="BK390:BK453" si="430">SUM(AW390:BJ390)</f>
        <v>0</v>
      </c>
      <c r="BL390" s="400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6" t="s">
        <v>18</v>
      </c>
      <c r="AU391" s="390" t="s">
        <v>19</v>
      </c>
      <c r="AV391" s="390" t="s">
        <v>96</v>
      </c>
      <c r="AW391" s="391">
        <v>0</v>
      </c>
      <c r="AX391" s="391">
        <v>0</v>
      </c>
      <c r="AY391" s="391">
        <v>0</v>
      </c>
      <c r="AZ391" s="391">
        <v>0</v>
      </c>
      <c r="BA391" s="391">
        <v>0</v>
      </c>
      <c r="BB391" s="391">
        <v>0</v>
      </c>
      <c r="BC391" s="391">
        <v>0</v>
      </c>
      <c r="BD391" s="391">
        <v>0</v>
      </c>
      <c r="BE391" s="391">
        <v>0</v>
      </c>
      <c r="BF391" s="391">
        <v>0</v>
      </c>
      <c r="BG391" s="391">
        <v>0</v>
      </c>
      <c r="BH391" s="391">
        <v>0</v>
      </c>
      <c r="BI391" s="391">
        <v>0</v>
      </c>
      <c r="BJ391" s="391">
        <v>0</v>
      </c>
      <c r="BK391" s="388">
        <f t="shared" si="430"/>
        <v>0</v>
      </c>
      <c r="BL391" s="400">
        <f t="shared" si="431"/>
        <v>0</v>
      </c>
      <c r="BM391" s="8">
        <f t="shared" si="432"/>
        <v>0</v>
      </c>
    </row>
    <row r="392" spans="46:65" x14ac:dyDescent="0.2">
      <c r="AT392" s="386" t="s">
        <v>18</v>
      </c>
      <c r="AU392" s="390" t="s">
        <v>78</v>
      </c>
      <c r="AV392" s="390" t="s">
        <v>96</v>
      </c>
      <c r="AW392" s="391">
        <v>0</v>
      </c>
      <c r="AX392" s="391">
        <v>0</v>
      </c>
      <c r="AY392" s="391">
        <v>0</v>
      </c>
      <c r="AZ392" s="391">
        <v>0</v>
      </c>
      <c r="BA392" s="391">
        <v>0</v>
      </c>
      <c r="BB392" s="391">
        <v>0</v>
      </c>
      <c r="BC392" s="391">
        <v>0</v>
      </c>
      <c r="BD392" s="391">
        <v>0</v>
      </c>
      <c r="BE392" s="391">
        <v>0</v>
      </c>
      <c r="BF392" s="391">
        <v>0</v>
      </c>
      <c r="BG392" s="391">
        <v>0</v>
      </c>
      <c r="BH392" s="391">
        <v>0</v>
      </c>
      <c r="BI392" s="391">
        <v>0</v>
      </c>
      <c r="BJ392" s="391">
        <v>0</v>
      </c>
      <c r="BK392" s="388">
        <f t="shared" si="430"/>
        <v>0</v>
      </c>
      <c r="BL392" s="400">
        <f t="shared" si="431"/>
        <v>0</v>
      </c>
      <c r="BM392" s="8">
        <f t="shared" si="432"/>
        <v>0</v>
      </c>
    </row>
    <row r="393" spans="46:65" x14ac:dyDescent="0.2">
      <c r="AT393" s="386" t="s">
        <v>18</v>
      </c>
      <c r="AU393" s="390" t="s">
        <v>79</v>
      </c>
      <c r="AV393" s="390" t="s">
        <v>96</v>
      </c>
      <c r="AW393" s="391">
        <v>0</v>
      </c>
      <c r="AX393" s="391">
        <v>0</v>
      </c>
      <c r="AY393" s="391">
        <v>0</v>
      </c>
      <c r="AZ393" s="391">
        <v>0</v>
      </c>
      <c r="BA393" s="391">
        <v>0</v>
      </c>
      <c r="BB393" s="391">
        <v>0</v>
      </c>
      <c r="BC393" s="391">
        <v>0</v>
      </c>
      <c r="BD393" s="391">
        <v>0</v>
      </c>
      <c r="BE393" s="391">
        <v>0</v>
      </c>
      <c r="BF393" s="391">
        <v>0</v>
      </c>
      <c r="BG393" s="391">
        <v>0</v>
      </c>
      <c r="BH393" s="391">
        <v>0</v>
      </c>
      <c r="BI393" s="391">
        <v>0</v>
      </c>
      <c r="BJ393" s="391">
        <v>0</v>
      </c>
      <c r="BK393" s="388">
        <f t="shared" si="430"/>
        <v>0</v>
      </c>
      <c r="BL393" s="400">
        <f t="shared" si="431"/>
        <v>0</v>
      </c>
      <c r="BM393" s="8">
        <f t="shared" si="432"/>
        <v>0</v>
      </c>
    </row>
    <row r="394" spans="46:65" x14ac:dyDescent="0.2">
      <c r="AT394" s="386" t="s">
        <v>18</v>
      </c>
      <c r="AU394" s="390" t="s">
        <v>85</v>
      </c>
      <c r="AV394" s="390" t="s">
        <v>96</v>
      </c>
      <c r="AW394" s="391">
        <v>0</v>
      </c>
      <c r="AX394" s="391">
        <v>0</v>
      </c>
      <c r="AY394" s="391">
        <v>0</v>
      </c>
      <c r="AZ394" s="391">
        <v>0</v>
      </c>
      <c r="BA394" s="391">
        <v>0</v>
      </c>
      <c r="BB394" s="391">
        <v>0</v>
      </c>
      <c r="BC394" s="391">
        <v>0</v>
      </c>
      <c r="BD394" s="391">
        <v>0</v>
      </c>
      <c r="BE394" s="391">
        <v>0</v>
      </c>
      <c r="BF394" s="391">
        <v>0</v>
      </c>
      <c r="BG394" s="391">
        <v>0</v>
      </c>
      <c r="BH394" s="391">
        <v>0</v>
      </c>
      <c r="BI394" s="391">
        <v>0</v>
      </c>
      <c r="BJ394" s="391">
        <v>0</v>
      </c>
      <c r="BK394" s="388">
        <f t="shared" si="430"/>
        <v>0</v>
      </c>
      <c r="BL394" s="400">
        <f t="shared" si="431"/>
        <v>0</v>
      </c>
      <c r="BM394" s="8">
        <f t="shared" si="432"/>
        <v>0</v>
      </c>
    </row>
    <row r="395" spans="46:65" x14ac:dyDescent="0.2">
      <c r="AT395" s="386" t="s">
        <v>18</v>
      </c>
      <c r="AU395" s="390" t="s">
        <v>77</v>
      </c>
      <c r="AV395" s="390" t="s">
        <v>97</v>
      </c>
      <c r="AW395" s="391">
        <v>0</v>
      </c>
      <c r="AX395" s="391">
        <v>0</v>
      </c>
      <c r="AY395" s="391">
        <v>0</v>
      </c>
      <c r="AZ395" s="391">
        <v>0</v>
      </c>
      <c r="BA395" s="391">
        <v>0</v>
      </c>
      <c r="BB395" s="391">
        <v>0</v>
      </c>
      <c r="BC395" s="391">
        <v>0</v>
      </c>
      <c r="BD395" s="391">
        <v>0</v>
      </c>
      <c r="BE395" s="391">
        <v>0</v>
      </c>
      <c r="BF395" s="391">
        <v>0</v>
      </c>
      <c r="BG395" s="391">
        <v>0</v>
      </c>
      <c r="BH395" s="391">
        <v>0</v>
      </c>
      <c r="BI395" s="391">
        <v>0</v>
      </c>
      <c r="BJ395" s="391">
        <v>0</v>
      </c>
      <c r="BK395" s="388">
        <f t="shared" si="430"/>
        <v>0</v>
      </c>
      <c r="BL395" s="400">
        <f t="shared" si="431"/>
        <v>0</v>
      </c>
      <c r="BM395" s="8">
        <f t="shared" si="432"/>
        <v>0</v>
      </c>
    </row>
    <row r="396" spans="46:65" x14ac:dyDescent="0.2">
      <c r="AT396" s="386" t="s">
        <v>18</v>
      </c>
      <c r="AU396" s="390" t="s">
        <v>19</v>
      </c>
      <c r="AV396" s="390" t="s">
        <v>97</v>
      </c>
      <c r="AW396" s="391">
        <v>0</v>
      </c>
      <c r="AX396" s="391">
        <v>0</v>
      </c>
      <c r="AY396" s="391">
        <v>0</v>
      </c>
      <c r="AZ396" s="391">
        <v>0</v>
      </c>
      <c r="BA396" s="391">
        <v>0</v>
      </c>
      <c r="BB396" s="391">
        <v>0</v>
      </c>
      <c r="BC396" s="391">
        <v>0</v>
      </c>
      <c r="BD396" s="391">
        <v>0</v>
      </c>
      <c r="BE396" s="391">
        <v>0</v>
      </c>
      <c r="BF396" s="391">
        <v>0</v>
      </c>
      <c r="BG396" s="391">
        <v>0</v>
      </c>
      <c r="BH396" s="391">
        <v>0</v>
      </c>
      <c r="BI396" s="391">
        <v>0</v>
      </c>
      <c r="BJ396" s="391">
        <v>0</v>
      </c>
      <c r="BK396" s="388">
        <f t="shared" si="430"/>
        <v>0</v>
      </c>
      <c r="BL396" s="400">
        <f t="shared" si="431"/>
        <v>0</v>
      </c>
      <c r="BM396" s="8">
        <f t="shared" si="432"/>
        <v>0</v>
      </c>
    </row>
    <row r="397" spans="46:65" x14ac:dyDescent="0.2">
      <c r="AT397" s="386" t="s">
        <v>18</v>
      </c>
      <c r="AU397" s="390" t="s">
        <v>78</v>
      </c>
      <c r="AV397" s="390" t="s">
        <v>97</v>
      </c>
      <c r="AW397" s="391">
        <v>0</v>
      </c>
      <c r="AX397" s="391">
        <v>0</v>
      </c>
      <c r="AY397" s="391">
        <v>0</v>
      </c>
      <c r="AZ397" s="391">
        <v>0</v>
      </c>
      <c r="BA397" s="391">
        <v>0</v>
      </c>
      <c r="BB397" s="391">
        <v>0</v>
      </c>
      <c r="BC397" s="391">
        <v>0</v>
      </c>
      <c r="BD397" s="391">
        <v>0</v>
      </c>
      <c r="BE397" s="391">
        <v>0</v>
      </c>
      <c r="BF397" s="391">
        <v>0</v>
      </c>
      <c r="BG397" s="391">
        <v>0</v>
      </c>
      <c r="BH397" s="391">
        <v>0</v>
      </c>
      <c r="BI397" s="391">
        <v>0</v>
      </c>
      <c r="BJ397" s="391">
        <v>0</v>
      </c>
      <c r="BK397" s="388">
        <f t="shared" si="430"/>
        <v>0</v>
      </c>
      <c r="BL397" s="400">
        <f t="shared" si="431"/>
        <v>0</v>
      </c>
      <c r="BM397" s="8">
        <f t="shared" si="432"/>
        <v>0</v>
      </c>
    </row>
    <row r="398" spans="46:65" x14ac:dyDescent="0.2">
      <c r="AT398" s="386" t="s">
        <v>18</v>
      </c>
      <c r="AU398" s="390" t="s">
        <v>79</v>
      </c>
      <c r="AV398" s="390" t="s">
        <v>97</v>
      </c>
      <c r="AW398" s="391">
        <v>0</v>
      </c>
      <c r="AX398" s="391">
        <v>0</v>
      </c>
      <c r="AY398" s="391">
        <v>0</v>
      </c>
      <c r="AZ398" s="391">
        <v>0</v>
      </c>
      <c r="BA398" s="391">
        <v>0</v>
      </c>
      <c r="BB398" s="391">
        <v>0</v>
      </c>
      <c r="BC398" s="391">
        <v>0</v>
      </c>
      <c r="BD398" s="391">
        <v>0</v>
      </c>
      <c r="BE398" s="391">
        <v>0</v>
      </c>
      <c r="BF398" s="391">
        <v>0</v>
      </c>
      <c r="BG398" s="391">
        <v>0</v>
      </c>
      <c r="BH398" s="391">
        <v>0</v>
      </c>
      <c r="BI398" s="391">
        <v>0</v>
      </c>
      <c r="BJ398" s="391">
        <v>0</v>
      </c>
      <c r="BK398" s="388">
        <f t="shared" si="430"/>
        <v>0</v>
      </c>
      <c r="BL398" s="400">
        <f t="shared" si="431"/>
        <v>0</v>
      </c>
      <c r="BM398" s="8">
        <f t="shared" si="432"/>
        <v>0</v>
      </c>
    </row>
    <row r="399" spans="46:65" x14ac:dyDescent="0.2">
      <c r="AT399" s="386" t="s">
        <v>18</v>
      </c>
      <c r="AU399" s="390" t="s">
        <v>85</v>
      </c>
      <c r="AV399" s="390" t="s">
        <v>97</v>
      </c>
      <c r="AW399" s="391">
        <v>0</v>
      </c>
      <c r="AX399" s="391">
        <v>0</v>
      </c>
      <c r="AY399" s="391">
        <v>0</v>
      </c>
      <c r="AZ399" s="391">
        <v>0</v>
      </c>
      <c r="BA399" s="391">
        <v>0</v>
      </c>
      <c r="BB399" s="391">
        <v>0</v>
      </c>
      <c r="BC399" s="391">
        <v>0</v>
      </c>
      <c r="BD399" s="391">
        <v>0</v>
      </c>
      <c r="BE399" s="391">
        <v>0</v>
      </c>
      <c r="BF399" s="391">
        <v>0</v>
      </c>
      <c r="BG399" s="391">
        <v>0</v>
      </c>
      <c r="BH399" s="391">
        <v>0</v>
      </c>
      <c r="BI399" s="391">
        <v>0</v>
      </c>
      <c r="BJ399" s="391">
        <v>0</v>
      </c>
      <c r="BK399" s="388">
        <f t="shared" si="430"/>
        <v>0</v>
      </c>
      <c r="BL399" s="400">
        <f t="shared" si="431"/>
        <v>0</v>
      </c>
      <c r="BM399" s="8">
        <f t="shared" si="432"/>
        <v>0</v>
      </c>
    </row>
    <row r="400" spans="46:65" x14ac:dyDescent="0.2">
      <c r="AT400" s="386" t="s">
        <v>18</v>
      </c>
      <c r="AU400" s="390" t="s">
        <v>77</v>
      </c>
      <c r="AV400" s="390" t="s">
        <v>98</v>
      </c>
      <c r="AW400" s="391">
        <v>0</v>
      </c>
      <c r="AX400" s="391">
        <v>0</v>
      </c>
      <c r="AY400" s="391">
        <v>0</v>
      </c>
      <c r="AZ400" s="391">
        <v>0</v>
      </c>
      <c r="BA400" s="391">
        <v>0</v>
      </c>
      <c r="BB400" s="391">
        <v>0</v>
      </c>
      <c r="BC400" s="391">
        <v>0</v>
      </c>
      <c r="BD400" s="391">
        <v>0</v>
      </c>
      <c r="BE400" s="391">
        <v>0</v>
      </c>
      <c r="BF400" s="391">
        <v>0</v>
      </c>
      <c r="BG400" s="391">
        <v>0</v>
      </c>
      <c r="BH400" s="391">
        <v>0</v>
      </c>
      <c r="BI400" s="391">
        <v>0</v>
      </c>
      <c r="BJ400" s="391">
        <v>0</v>
      </c>
      <c r="BK400" s="388">
        <f t="shared" si="430"/>
        <v>0</v>
      </c>
      <c r="BL400" s="400">
        <f t="shared" si="431"/>
        <v>0</v>
      </c>
      <c r="BM400" s="8">
        <f t="shared" si="432"/>
        <v>0</v>
      </c>
    </row>
    <row r="401" spans="46:65" x14ac:dyDescent="0.2">
      <c r="AT401" s="386" t="s">
        <v>18</v>
      </c>
      <c r="AU401" s="390" t="s">
        <v>19</v>
      </c>
      <c r="AV401" s="390" t="s">
        <v>98</v>
      </c>
      <c r="AW401" s="391">
        <v>0</v>
      </c>
      <c r="AX401" s="391">
        <v>0</v>
      </c>
      <c r="AY401" s="391">
        <v>0</v>
      </c>
      <c r="AZ401" s="391">
        <v>0</v>
      </c>
      <c r="BA401" s="391">
        <v>0</v>
      </c>
      <c r="BB401" s="391">
        <v>0</v>
      </c>
      <c r="BC401" s="391">
        <v>0</v>
      </c>
      <c r="BD401" s="391">
        <v>0</v>
      </c>
      <c r="BE401" s="391">
        <v>0</v>
      </c>
      <c r="BF401" s="391">
        <v>0</v>
      </c>
      <c r="BG401" s="391">
        <v>0</v>
      </c>
      <c r="BH401" s="391">
        <v>0</v>
      </c>
      <c r="BI401" s="391">
        <v>0</v>
      </c>
      <c r="BJ401" s="391">
        <v>0</v>
      </c>
      <c r="BK401" s="388">
        <f t="shared" si="430"/>
        <v>0</v>
      </c>
      <c r="BL401" s="400">
        <f t="shared" si="431"/>
        <v>0</v>
      </c>
      <c r="BM401" s="8">
        <f t="shared" si="432"/>
        <v>0</v>
      </c>
    </row>
    <row r="402" spans="46:65" x14ac:dyDescent="0.2">
      <c r="AT402" s="386" t="s">
        <v>18</v>
      </c>
      <c r="AU402" s="390" t="s">
        <v>78</v>
      </c>
      <c r="AV402" s="390" t="s">
        <v>98</v>
      </c>
      <c r="AW402" s="391">
        <v>0</v>
      </c>
      <c r="AX402" s="391">
        <v>0</v>
      </c>
      <c r="AY402" s="391">
        <v>0</v>
      </c>
      <c r="AZ402" s="391">
        <v>0</v>
      </c>
      <c r="BA402" s="391">
        <v>0</v>
      </c>
      <c r="BB402" s="391">
        <v>0</v>
      </c>
      <c r="BC402" s="391">
        <v>0</v>
      </c>
      <c r="BD402" s="391">
        <v>0</v>
      </c>
      <c r="BE402" s="391">
        <v>0</v>
      </c>
      <c r="BF402" s="391">
        <v>0</v>
      </c>
      <c r="BG402" s="391">
        <v>0</v>
      </c>
      <c r="BH402" s="391">
        <v>0</v>
      </c>
      <c r="BI402" s="391">
        <v>0</v>
      </c>
      <c r="BJ402" s="391">
        <v>0</v>
      </c>
      <c r="BK402" s="388">
        <f t="shared" si="430"/>
        <v>0</v>
      </c>
      <c r="BL402" s="400">
        <f t="shared" si="431"/>
        <v>0</v>
      </c>
      <c r="BM402" s="8">
        <f t="shared" si="432"/>
        <v>0</v>
      </c>
    </row>
    <row r="403" spans="46:65" x14ac:dyDescent="0.2">
      <c r="AT403" s="386" t="s">
        <v>18</v>
      </c>
      <c r="AU403" s="390" t="s">
        <v>79</v>
      </c>
      <c r="AV403" s="390" t="s">
        <v>98</v>
      </c>
      <c r="AW403" s="391">
        <v>0</v>
      </c>
      <c r="AX403" s="391">
        <v>0</v>
      </c>
      <c r="AY403" s="391">
        <v>0</v>
      </c>
      <c r="AZ403" s="391">
        <v>0</v>
      </c>
      <c r="BA403" s="391">
        <v>0</v>
      </c>
      <c r="BB403" s="391">
        <v>0</v>
      </c>
      <c r="BC403" s="391">
        <v>0</v>
      </c>
      <c r="BD403" s="391">
        <v>0</v>
      </c>
      <c r="BE403" s="391">
        <v>0</v>
      </c>
      <c r="BF403" s="391">
        <v>0</v>
      </c>
      <c r="BG403" s="391">
        <v>0</v>
      </c>
      <c r="BH403" s="391">
        <v>0</v>
      </c>
      <c r="BI403" s="391">
        <v>0</v>
      </c>
      <c r="BJ403" s="391">
        <v>0</v>
      </c>
      <c r="BK403" s="388">
        <f t="shared" si="430"/>
        <v>0</v>
      </c>
      <c r="BL403" s="400">
        <f t="shared" si="431"/>
        <v>0</v>
      </c>
      <c r="BM403" s="8">
        <f t="shared" si="432"/>
        <v>0</v>
      </c>
    </row>
    <row r="404" spans="46:65" x14ac:dyDescent="0.2">
      <c r="AT404" s="386" t="s">
        <v>18</v>
      </c>
      <c r="AU404" s="390" t="s">
        <v>85</v>
      </c>
      <c r="AV404" s="390" t="s">
        <v>98</v>
      </c>
      <c r="AW404" s="391">
        <v>0</v>
      </c>
      <c r="AX404" s="391">
        <v>0</v>
      </c>
      <c r="AY404" s="391">
        <v>0</v>
      </c>
      <c r="AZ404" s="391">
        <v>0</v>
      </c>
      <c r="BA404" s="391">
        <v>0</v>
      </c>
      <c r="BB404" s="391">
        <v>0</v>
      </c>
      <c r="BC404" s="391">
        <v>0</v>
      </c>
      <c r="BD404" s="391">
        <v>0</v>
      </c>
      <c r="BE404" s="391">
        <v>0</v>
      </c>
      <c r="BF404" s="391">
        <v>0</v>
      </c>
      <c r="BG404" s="391">
        <v>0</v>
      </c>
      <c r="BH404" s="391">
        <v>0</v>
      </c>
      <c r="BI404" s="391">
        <v>0</v>
      </c>
      <c r="BJ404" s="391">
        <v>0</v>
      </c>
      <c r="BK404" s="388">
        <f t="shared" si="430"/>
        <v>0</v>
      </c>
      <c r="BL404" s="400">
        <f t="shared" si="431"/>
        <v>0</v>
      </c>
      <c r="BM404" s="8">
        <f t="shared" si="432"/>
        <v>0</v>
      </c>
    </row>
    <row r="405" spans="46:65" x14ac:dyDescent="0.2">
      <c r="AT405" s="390" t="s">
        <v>85</v>
      </c>
      <c r="AU405" s="396"/>
      <c r="AV405" s="397" t="s">
        <v>6</v>
      </c>
      <c r="AW405" s="391">
        <v>0</v>
      </c>
      <c r="AX405" s="391">
        <v>0</v>
      </c>
      <c r="AY405" s="391">
        <v>0</v>
      </c>
      <c r="AZ405" s="391">
        <v>0</v>
      </c>
      <c r="BA405" s="391">
        <v>0</v>
      </c>
      <c r="BB405" s="391">
        <v>0</v>
      </c>
      <c r="BC405" s="391">
        <v>0</v>
      </c>
      <c r="BD405" s="391">
        <v>0</v>
      </c>
      <c r="BE405" s="391">
        <v>0</v>
      </c>
      <c r="BF405" s="391">
        <v>0</v>
      </c>
      <c r="BG405" s="391">
        <v>0</v>
      </c>
      <c r="BH405" s="391">
        <v>0</v>
      </c>
      <c r="BI405" s="391">
        <v>0</v>
      </c>
      <c r="BJ405" s="391">
        <v>0</v>
      </c>
      <c r="BK405" s="388">
        <f t="shared" si="430"/>
        <v>0</v>
      </c>
      <c r="BL405" s="400">
        <f t="shared" si="431"/>
        <v>0</v>
      </c>
      <c r="BM405" s="8">
        <f t="shared" si="432"/>
        <v>0</v>
      </c>
    </row>
    <row r="406" spans="46:65" x14ac:dyDescent="0.2">
      <c r="AT406" s="390" t="s">
        <v>85</v>
      </c>
      <c r="AU406" s="396"/>
      <c r="AV406" s="397" t="s">
        <v>6</v>
      </c>
      <c r="AW406" s="391">
        <v>0</v>
      </c>
      <c r="AX406" s="391">
        <v>0</v>
      </c>
      <c r="AY406" s="391">
        <v>0</v>
      </c>
      <c r="AZ406" s="391">
        <v>0</v>
      </c>
      <c r="BA406" s="391">
        <v>0</v>
      </c>
      <c r="BB406" s="391">
        <v>0</v>
      </c>
      <c r="BC406" s="391">
        <v>0</v>
      </c>
      <c r="BD406" s="391">
        <v>0</v>
      </c>
      <c r="BE406" s="391">
        <v>0</v>
      </c>
      <c r="BF406" s="391">
        <v>0</v>
      </c>
      <c r="BG406" s="391">
        <v>0</v>
      </c>
      <c r="BH406" s="391">
        <v>0</v>
      </c>
      <c r="BI406" s="391">
        <v>0</v>
      </c>
      <c r="BJ406" s="391">
        <v>0</v>
      </c>
      <c r="BK406" s="388">
        <f t="shared" si="430"/>
        <v>0</v>
      </c>
      <c r="BL406" s="400">
        <f t="shared" si="431"/>
        <v>0</v>
      </c>
      <c r="BM406" s="8">
        <f t="shared" si="432"/>
        <v>0</v>
      </c>
    </row>
    <row r="407" spans="46:65" x14ac:dyDescent="0.2">
      <c r="AT407" s="390" t="s">
        <v>85</v>
      </c>
      <c r="AU407" s="396"/>
      <c r="AV407" s="397" t="s">
        <v>6</v>
      </c>
      <c r="AW407" s="391">
        <v>0</v>
      </c>
      <c r="AX407" s="391">
        <v>0</v>
      </c>
      <c r="AY407" s="391">
        <v>0</v>
      </c>
      <c r="AZ407" s="391">
        <v>0</v>
      </c>
      <c r="BA407" s="391">
        <v>0</v>
      </c>
      <c r="BB407" s="391">
        <v>0</v>
      </c>
      <c r="BC407" s="391">
        <v>0</v>
      </c>
      <c r="BD407" s="391">
        <v>0</v>
      </c>
      <c r="BE407" s="391">
        <v>0</v>
      </c>
      <c r="BF407" s="391">
        <v>0</v>
      </c>
      <c r="BG407" s="391">
        <v>0</v>
      </c>
      <c r="BH407" s="391">
        <v>0</v>
      </c>
      <c r="BI407" s="391">
        <v>0</v>
      </c>
      <c r="BJ407" s="391">
        <v>0</v>
      </c>
      <c r="BK407" s="388">
        <f t="shared" si="430"/>
        <v>0</v>
      </c>
      <c r="BL407" s="400">
        <f t="shared" si="431"/>
        <v>0</v>
      </c>
      <c r="BM407" s="8">
        <f t="shared" si="432"/>
        <v>0</v>
      </c>
    </row>
    <row r="408" spans="46:65" x14ac:dyDescent="0.2">
      <c r="AT408" s="390" t="s">
        <v>85</v>
      </c>
      <c r="AU408" s="396"/>
      <c r="AV408" s="397" t="s">
        <v>6</v>
      </c>
      <c r="AW408" s="391">
        <v>0</v>
      </c>
      <c r="AX408" s="391">
        <v>0</v>
      </c>
      <c r="AY408" s="391">
        <v>0</v>
      </c>
      <c r="AZ408" s="391">
        <v>0</v>
      </c>
      <c r="BA408" s="391">
        <v>0</v>
      </c>
      <c r="BB408" s="391">
        <v>0</v>
      </c>
      <c r="BC408" s="391">
        <v>0</v>
      </c>
      <c r="BD408" s="391">
        <v>0</v>
      </c>
      <c r="BE408" s="391">
        <v>0</v>
      </c>
      <c r="BF408" s="391">
        <v>0</v>
      </c>
      <c r="BG408" s="391">
        <v>0</v>
      </c>
      <c r="BH408" s="391">
        <v>0</v>
      </c>
      <c r="BI408" s="391">
        <v>0</v>
      </c>
      <c r="BJ408" s="391">
        <v>0</v>
      </c>
      <c r="BK408" s="388">
        <f t="shared" si="430"/>
        <v>0</v>
      </c>
      <c r="BL408" s="400">
        <f t="shared" si="431"/>
        <v>0</v>
      </c>
      <c r="BM408" s="8">
        <f t="shared" si="432"/>
        <v>0</v>
      </c>
    </row>
    <row r="409" spans="46:65" x14ac:dyDescent="0.2">
      <c r="AT409" s="390" t="s">
        <v>85</v>
      </c>
      <c r="AU409" s="396"/>
      <c r="AV409" s="390" t="s">
        <v>6</v>
      </c>
      <c r="AW409" s="391">
        <v>0</v>
      </c>
      <c r="AX409" s="391">
        <v>0</v>
      </c>
      <c r="AY409" s="391">
        <v>0</v>
      </c>
      <c r="AZ409" s="391">
        <v>0</v>
      </c>
      <c r="BA409" s="391">
        <v>0</v>
      </c>
      <c r="BB409" s="391">
        <v>0</v>
      </c>
      <c r="BC409" s="391">
        <v>0</v>
      </c>
      <c r="BD409" s="391">
        <v>0</v>
      </c>
      <c r="BE409" s="391">
        <v>0</v>
      </c>
      <c r="BF409" s="391">
        <v>0</v>
      </c>
      <c r="BG409" s="391">
        <v>0</v>
      </c>
      <c r="BH409" s="391">
        <v>0</v>
      </c>
      <c r="BI409" s="391">
        <v>0</v>
      </c>
      <c r="BJ409" s="391">
        <v>0</v>
      </c>
      <c r="BK409" s="388">
        <f t="shared" si="430"/>
        <v>0</v>
      </c>
      <c r="BL409" s="400">
        <f t="shared" si="431"/>
        <v>0</v>
      </c>
      <c r="BM409" s="8">
        <f t="shared" si="432"/>
        <v>0</v>
      </c>
    </row>
    <row r="410" spans="46:65" x14ac:dyDescent="0.2">
      <c r="AT410" s="390" t="s">
        <v>85</v>
      </c>
      <c r="AU410" s="396"/>
      <c r="AV410" s="392" t="s">
        <v>86</v>
      </c>
      <c r="AW410" s="391">
        <v>0</v>
      </c>
      <c r="AX410" s="391">
        <v>0</v>
      </c>
      <c r="AY410" s="391">
        <v>0</v>
      </c>
      <c r="AZ410" s="391">
        <v>0</v>
      </c>
      <c r="BA410" s="391">
        <v>0</v>
      </c>
      <c r="BB410" s="391">
        <v>0</v>
      </c>
      <c r="BC410" s="391">
        <v>0</v>
      </c>
      <c r="BD410" s="391">
        <v>0</v>
      </c>
      <c r="BE410" s="391">
        <v>0</v>
      </c>
      <c r="BF410" s="391">
        <v>0</v>
      </c>
      <c r="BG410" s="391">
        <v>0</v>
      </c>
      <c r="BH410" s="391">
        <v>0</v>
      </c>
      <c r="BI410" s="391">
        <v>0</v>
      </c>
      <c r="BJ410" s="391">
        <v>0</v>
      </c>
      <c r="BK410" s="388">
        <f t="shared" si="430"/>
        <v>0</v>
      </c>
      <c r="BL410" s="400">
        <f t="shared" si="431"/>
        <v>0</v>
      </c>
      <c r="BM410" s="8">
        <f t="shared" si="432"/>
        <v>0</v>
      </c>
    </row>
    <row r="411" spans="46:65" x14ac:dyDescent="0.2">
      <c r="AT411" s="390" t="s">
        <v>85</v>
      </c>
      <c r="AU411" s="396"/>
      <c r="AV411" s="392" t="s">
        <v>86</v>
      </c>
      <c r="AW411" s="391">
        <v>0</v>
      </c>
      <c r="AX411" s="391">
        <v>0</v>
      </c>
      <c r="AY411" s="391">
        <v>0</v>
      </c>
      <c r="AZ411" s="391">
        <v>0</v>
      </c>
      <c r="BA411" s="391">
        <v>0</v>
      </c>
      <c r="BB411" s="391">
        <v>0</v>
      </c>
      <c r="BC411" s="391">
        <v>0</v>
      </c>
      <c r="BD411" s="391">
        <v>0</v>
      </c>
      <c r="BE411" s="391">
        <v>0</v>
      </c>
      <c r="BF411" s="391">
        <v>0</v>
      </c>
      <c r="BG411" s="391">
        <v>0</v>
      </c>
      <c r="BH411" s="391">
        <v>0</v>
      </c>
      <c r="BI411" s="391">
        <v>0</v>
      </c>
      <c r="BJ411" s="391">
        <v>0</v>
      </c>
      <c r="BK411" s="388">
        <f t="shared" si="430"/>
        <v>0</v>
      </c>
      <c r="BL411" s="400">
        <f t="shared" si="431"/>
        <v>0</v>
      </c>
      <c r="BM411" s="8">
        <f t="shared" si="432"/>
        <v>0</v>
      </c>
    </row>
    <row r="412" spans="46:65" x14ac:dyDescent="0.2">
      <c r="AT412" s="390" t="s">
        <v>85</v>
      </c>
      <c r="AU412" s="396"/>
      <c r="AV412" s="392" t="s">
        <v>86</v>
      </c>
      <c r="AW412" s="391">
        <v>0</v>
      </c>
      <c r="AX412" s="391">
        <v>0</v>
      </c>
      <c r="AY412" s="391">
        <v>0</v>
      </c>
      <c r="AZ412" s="391">
        <v>0</v>
      </c>
      <c r="BA412" s="391">
        <v>0</v>
      </c>
      <c r="BB412" s="391">
        <v>0</v>
      </c>
      <c r="BC412" s="391">
        <v>0</v>
      </c>
      <c r="BD412" s="391">
        <v>0</v>
      </c>
      <c r="BE412" s="391">
        <v>0</v>
      </c>
      <c r="BF412" s="391">
        <v>0</v>
      </c>
      <c r="BG412" s="391">
        <v>0</v>
      </c>
      <c r="BH412" s="391">
        <v>0</v>
      </c>
      <c r="BI412" s="391">
        <v>0</v>
      </c>
      <c r="BJ412" s="391">
        <v>0</v>
      </c>
      <c r="BK412" s="388">
        <f t="shared" si="430"/>
        <v>0</v>
      </c>
      <c r="BL412" s="400">
        <f t="shared" si="431"/>
        <v>0</v>
      </c>
      <c r="BM412" s="8">
        <f t="shared" si="432"/>
        <v>0</v>
      </c>
    </row>
    <row r="413" spans="46:65" x14ac:dyDescent="0.2">
      <c r="AT413" s="390" t="s">
        <v>85</v>
      </c>
      <c r="AU413" s="396"/>
      <c r="AV413" s="392" t="s">
        <v>86</v>
      </c>
      <c r="AW413" s="391">
        <v>0</v>
      </c>
      <c r="AX413" s="391">
        <v>0</v>
      </c>
      <c r="AY413" s="391">
        <v>0</v>
      </c>
      <c r="AZ413" s="391">
        <v>0</v>
      </c>
      <c r="BA413" s="391">
        <v>0</v>
      </c>
      <c r="BB413" s="391">
        <v>0</v>
      </c>
      <c r="BC413" s="391">
        <v>0</v>
      </c>
      <c r="BD413" s="391">
        <v>0</v>
      </c>
      <c r="BE413" s="391">
        <v>0</v>
      </c>
      <c r="BF413" s="391">
        <v>0</v>
      </c>
      <c r="BG413" s="391">
        <v>0</v>
      </c>
      <c r="BH413" s="391">
        <v>0</v>
      </c>
      <c r="BI413" s="391">
        <v>0</v>
      </c>
      <c r="BJ413" s="391">
        <v>0</v>
      </c>
      <c r="BK413" s="388">
        <f t="shared" si="430"/>
        <v>0</v>
      </c>
      <c r="BL413" s="400">
        <f t="shared" si="431"/>
        <v>0</v>
      </c>
      <c r="BM413" s="8">
        <f t="shared" si="432"/>
        <v>0</v>
      </c>
    </row>
    <row r="414" spans="46:65" x14ac:dyDescent="0.2">
      <c r="AT414" s="390" t="s">
        <v>85</v>
      </c>
      <c r="AU414" s="396"/>
      <c r="AV414" s="392" t="s">
        <v>86</v>
      </c>
      <c r="AW414" s="391">
        <v>0</v>
      </c>
      <c r="AX414" s="391">
        <v>0</v>
      </c>
      <c r="AY414" s="391">
        <v>0</v>
      </c>
      <c r="AZ414" s="391">
        <v>0</v>
      </c>
      <c r="BA414" s="391">
        <v>0</v>
      </c>
      <c r="BB414" s="391">
        <v>0</v>
      </c>
      <c r="BC414" s="391">
        <v>0</v>
      </c>
      <c r="BD414" s="391">
        <v>0</v>
      </c>
      <c r="BE414" s="391">
        <v>0</v>
      </c>
      <c r="BF414" s="391">
        <v>0</v>
      </c>
      <c r="BG414" s="391">
        <v>0</v>
      </c>
      <c r="BH414" s="391">
        <v>0</v>
      </c>
      <c r="BI414" s="391">
        <v>0</v>
      </c>
      <c r="BJ414" s="391">
        <v>0</v>
      </c>
      <c r="BK414" s="388">
        <f t="shared" si="430"/>
        <v>0</v>
      </c>
      <c r="BL414" s="400">
        <f t="shared" si="431"/>
        <v>0</v>
      </c>
      <c r="BM414" s="8">
        <f t="shared" si="432"/>
        <v>0</v>
      </c>
    </row>
    <row r="415" spans="46:65" x14ac:dyDescent="0.2">
      <c r="AT415" s="390" t="s">
        <v>85</v>
      </c>
      <c r="AU415" s="396"/>
      <c r="AV415" s="390" t="s">
        <v>8</v>
      </c>
      <c r="AW415" s="391">
        <v>0</v>
      </c>
      <c r="AX415" s="391">
        <v>0</v>
      </c>
      <c r="AY415" s="391">
        <v>0</v>
      </c>
      <c r="AZ415" s="391">
        <v>0</v>
      </c>
      <c r="BA415" s="391">
        <v>0</v>
      </c>
      <c r="BB415" s="391">
        <v>0</v>
      </c>
      <c r="BC415" s="391">
        <v>0</v>
      </c>
      <c r="BD415" s="391">
        <v>0</v>
      </c>
      <c r="BE415" s="391">
        <v>0</v>
      </c>
      <c r="BF415" s="391">
        <v>0</v>
      </c>
      <c r="BG415" s="391">
        <v>0</v>
      </c>
      <c r="BH415" s="391">
        <v>0</v>
      </c>
      <c r="BI415" s="391">
        <v>0</v>
      </c>
      <c r="BJ415" s="391">
        <v>0</v>
      </c>
      <c r="BK415" s="388">
        <f t="shared" si="430"/>
        <v>0</v>
      </c>
      <c r="BL415" s="400">
        <f t="shared" si="431"/>
        <v>0</v>
      </c>
      <c r="BM415" s="8">
        <f t="shared" si="432"/>
        <v>0</v>
      </c>
    </row>
    <row r="416" spans="46:65" x14ac:dyDescent="0.2">
      <c r="AT416" s="390" t="s">
        <v>85</v>
      </c>
      <c r="AU416" s="396"/>
      <c r="AV416" s="390" t="s">
        <v>8</v>
      </c>
      <c r="AW416" s="391">
        <v>0</v>
      </c>
      <c r="AX416" s="391">
        <v>0</v>
      </c>
      <c r="AY416" s="391">
        <v>0</v>
      </c>
      <c r="AZ416" s="391">
        <v>0</v>
      </c>
      <c r="BA416" s="391">
        <v>0</v>
      </c>
      <c r="BB416" s="391">
        <v>0</v>
      </c>
      <c r="BC416" s="391">
        <v>0</v>
      </c>
      <c r="BD416" s="391">
        <v>0</v>
      </c>
      <c r="BE416" s="391">
        <v>0</v>
      </c>
      <c r="BF416" s="391">
        <v>0</v>
      </c>
      <c r="BG416" s="391">
        <v>0</v>
      </c>
      <c r="BH416" s="391">
        <v>0</v>
      </c>
      <c r="BI416" s="391">
        <v>0</v>
      </c>
      <c r="BJ416" s="391">
        <v>0</v>
      </c>
      <c r="BK416" s="388">
        <f t="shared" si="430"/>
        <v>0</v>
      </c>
      <c r="BL416" s="400">
        <f t="shared" si="431"/>
        <v>0</v>
      </c>
      <c r="BM416" s="8">
        <f t="shared" si="432"/>
        <v>0</v>
      </c>
    </row>
    <row r="417" spans="46:65" x14ac:dyDescent="0.2">
      <c r="AT417" s="390" t="s">
        <v>85</v>
      </c>
      <c r="AU417" s="396"/>
      <c r="AV417" s="390" t="s">
        <v>8</v>
      </c>
      <c r="AW417" s="391">
        <v>0</v>
      </c>
      <c r="AX417" s="391">
        <v>0</v>
      </c>
      <c r="AY417" s="391">
        <v>0</v>
      </c>
      <c r="AZ417" s="391">
        <v>0</v>
      </c>
      <c r="BA417" s="391">
        <v>0</v>
      </c>
      <c r="BB417" s="391">
        <v>0</v>
      </c>
      <c r="BC417" s="391">
        <v>0</v>
      </c>
      <c r="BD417" s="391">
        <v>0</v>
      </c>
      <c r="BE417" s="391">
        <v>0</v>
      </c>
      <c r="BF417" s="391">
        <v>0</v>
      </c>
      <c r="BG417" s="391">
        <v>0</v>
      </c>
      <c r="BH417" s="391">
        <v>0</v>
      </c>
      <c r="BI417" s="391">
        <v>0</v>
      </c>
      <c r="BJ417" s="391">
        <v>0</v>
      </c>
      <c r="BK417" s="388">
        <f t="shared" si="430"/>
        <v>0</v>
      </c>
      <c r="BL417" s="400">
        <f t="shared" si="431"/>
        <v>0</v>
      </c>
      <c r="BM417" s="8">
        <f t="shared" si="432"/>
        <v>0</v>
      </c>
    </row>
    <row r="418" spans="46:65" x14ac:dyDescent="0.2">
      <c r="AT418" s="390" t="s">
        <v>85</v>
      </c>
      <c r="AU418" s="396"/>
      <c r="AV418" s="390" t="s">
        <v>8</v>
      </c>
      <c r="AW418" s="391">
        <v>0</v>
      </c>
      <c r="AX418" s="391">
        <v>0</v>
      </c>
      <c r="AY418" s="391">
        <v>0</v>
      </c>
      <c r="AZ418" s="391">
        <v>0</v>
      </c>
      <c r="BA418" s="391">
        <v>0</v>
      </c>
      <c r="BB418" s="391">
        <v>0</v>
      </c>
      <c r="BC418" s="391">
        <v>0</v>
      </c>
      <c r="BD418" s="391">
        <v>0</v>
      </c>
      <c r="BE418" s="391">
        <v>0</v>
      </c>
      <c r="BF418" s="391">
        <v>0</v>
      </c>
      <c r="BG418" s="391">
        <v>0</v>
      </c>
      <c r="BH418" s="391">
        <v>0</v>
      </c>
      <c r="BI418" s="391">
        <v>0</v>
      </c>
      <c r="BJ418" s="391">
        <v>0</v>
      </c>
      <c r="BK418" s="388">
        <f t="shared" si="430"/>
        <v>0</v>
      </c>
      <c r="BL418" s="400">
        <f t="shared" si="431"/>
        <v>0</v>
      </c>
      <c r="BM418" s="8">
        <f t="shared" si="432"/>
        <v>0</v>
      </c>
    </row>
    <row r="419" spans="46:65" x14ac:dyDescent="0.2">
      <c r="AT419" s="390" t="s">
        <v>85</v>
      </c>
      <c r="AU419" s="396"/>
      <c r="AV419" s="390" t="s">
        <v>8</v>
      </c>
      <c r="AW419" s="391">
        <v>0</v>
      </c>
      <c r="AX419" s="391">
        <v>0</v>
      </c>
      <c r="AY419" s="391">
        <v>0</v>
      </c>
      <c r="AZ419" s="391">
        <v>0</v>
      </c>
      <c r="BA419" s="391">
        <v>0</v>
      </c>
      <c r="BB419" s="391">
        <v>0</v>
      </c>
      <c r="BC419" s="391">
        <v>0</v>
      </c>
      <c r="BD419" s="391">
        <v>0</v>
      </c>
      <c r="BE419" s="391">
        <v>0</v>
      </c>
      <c r="BF419" s="391">
        <v>0</v>
      </c>
      <c r="BG419" s="391">
        <v>0</v>
      </c>
      <c r="BH419" s="391">
        <v>0</v>
      </c>
      <c r="BI419" s="391">
        <v>0</v>
      </c>
      <c r="BJ419" s="391">
        <v>0</v>
      </c>
      <c r="BK419" s="388">
        <f t="shared" si="430"/>
        <v>0</v>
      </c>
      <c r="BL419" s="400">
        <f t="shared" si="431"/>
        <v>0</v>
      </c>
      <c r="BM419" s="8">
        <f t="shared" si="432"/>
        <v>0</v>
      </c>
    </row>
    <row r="420" spans="46:65" x14ac:dyDescent="0.2">
      <c r="AT420" s="390" t="s">
        <v>85</v>
      </c>
      <c r="AU420" s="396"/>
      <c r="AV420" s="392" t="s">
        <v>9</v>
      </c>
      <c r="AW420" s="391">
        <v>0</v>
      </c>
      <c r="AX420" s="391">
        <v>0</v>
      </c>
      <c r="AY420" s="391">
        <v>0</v>
      </c>
      <c r="AZ420" s="391">
        <v>0</v>
      </c>
      <c r="BA420" s="391">
        <v>0</v>
      </c>
      <c r="BB420" s="391">
        <v>0</v>
      </c>
      <c r="BC420" s="391">
        <v>0</v>
      </c>
      <c r="BD420" s="391">
        <v>0</v>
      </c>
      <c r="BE420" s="391">
        <v>0</v>
      </c>
      <c r="BF420" s="391">
        <v>0</v>
      </c>
      <c r="BG420" s="391">
        <v>0</v>
      </c>
      <c r="BH420" s="391">
        <v>0</v>
      </c>
      <c r="BI420" s="391">
        <v>0</v>
      </c>
      <c r="BJ420" s="391">
        <v>0</v>
      </c>
      <c r="BK420" s="388">
        <f t="shared" si="430"/>
        <v>0</v>
      </c>
      <c r="BL420" s="400">
        <f t="shared" si="431"/>
        <v>0</v>
      </c>
      <c r="BM420" s="8">
        <f t="shared" si="432"/>
        <v>0</v>
      </c>
    </row>
    <row r="421" spans="46:65" x14ac:dyDescent="0.2">
      <c r="AT421" s="390" t="s">
        <v>85</v>
      </c>
      <c r="AU421" s="396"/>
      <c r="AV421" s="392" t="s">
        <v>9</v>
      </c>
      <c r="AW421" s="391">
        <v>0</v>
      </c>
      <c r="AX421" s="391">
        <v>0</v>
      </c>
      <c r="AY421" s="391">
        <v>0</v>
      </c>
      <c r="AZ421" s="391">
        <v>0</v>
      </c>
      <c r="BA421" s="391">
        <v>0</v>
      </c>
      <c r="BB421" s="391">
        <v>0</v>
      </c>
      <c r="BC421" s="391">
        <v>0</v>
      </c>
      <c r="BD421" s="391">
        <v>0</v>
      </c>
      <c r="BE421" s="391">
        <v>0</v>
      </c>
      <c r="BF421" s="391">
        <v>0</v>
      </c>
      <c r="BG421" s="391">
        <v>0</v>
      </c>
      <c r="BH421" s="391">
        <v>0</v>
      </c>
      <c r="BI421" s="391">
        <v>0</v>
      </c>
      <c r="BJ421" s="391">
        <v>0</v>
      </c>
      <c r="BK421" s="388">
        <f t="shared" si="430"/>
        <v>0</v>
      </c>
      <c r="BL421" s="400">
        <f t="shared" si="431"/>
        <v>0</v>
      </c>
      <c r="BM421" s="8">
        <f t="shared" si="432"/>
        <v>0</v>
      </c>
    </row>
    <row r="422" spans="46:65" x14ac:dyDescent="0.2">
      <c r="AT422" s="390" t="s">
        <v>85</v>
      </c>
      <c r="AU422" s="396"/>
      <c r="AV422" s="392" t="s">
        <v>9</v>
      </c>
      <c r="AW422" s="391">
        <v>0</v>
      </c>
      <c r="AX422" s="391">
        <v>0</v>
      </c>
      <c r="AY422" s="391">
        <v>0</v>
      </c>
      <c r="AZ422" s="391">
        <v>0</v>
      </c>
      <c r="BA422" s="391">
        <v>0</v>
      </c>
      <c r="BB422" s="391">
        <v>0</v>
      </c>
      <c r="BC422" s="391">
        <v>0</v>
      </c>
      <c r="BD422" s="391">
        <v>0</v>
      </c>
      <c r="BE422" s="391">
        <v>0</v>
      </c>
      <c r="BF422" s="391">
        <v>0</v>
      </c>
      <c r="BG422" s="391">
        <v>0</v>
      </c>
      <c r="BH422" s="391">
        <v>0</v>
      </c>
      <c r="BI422" s="391">
        <v>0</v>
      </c>
      <c r="BJ422" s="391">
        <v>0</v>
      </c>
      <c r="BK422" s="388">
        <f t="shared" si="430"/>
        <v>0</v>
      </c>
      <c r="BL422" s="400">
        <f t="shared" si="431"/>
        <v>0</v>
      </c>
      <c r="BM422" s="8">
        <f t="shared" si="432"/>
        <v>0</v>
      </c>
    </row>
    <row r="423" spans="46:65" x14ac:dyDescent="0.2">
      <c r="AT423" s="390" t="s">
        <v>85</v>
      </c>
      <c r="AU423" s="396"/>
      <c r="AV423" s="392" t="s">
        <v>9</v>
      </c>
      <c r="AW423" s="391">
        <v>0</v>
      </c>
      <c r="AX423" s="391">
        <v>0</v>
      </c>
      <c r="AY423" s="391">
        <v>0</v>
      </c>
      <c r="AZ423" s="391">
        <v>0</v>
      </c>
      <c r="BA423" s="391">
        <v>0</v>
      </c>
      <c r="BB423" s="391">
        <v>0</v>
      </c>
      <c r="BC423" s="391">
        <v>0</v>
      </c>
      <c r="BD423" s="391">
        <v>0</v>
      </c>
      <c r="BE423" s="391">
        <v>0</v>
      </c>
      <c r="BF423" s="391">
        <v>0</v>
      </c>
      <c r="BG423" s="391">
        <v>0</v>
      </c>
      <c r="BH423" s="391">
        <v>0</v>
      </c>
      <c r="BI423" s="391">
        <v>0</v>
      </c>
      <c r="BJ423" s="391">
        <v>0</v>
      </c>
      <c r="BK423" s="388">
        <f t="shared" si="430"/>
        <v>0</v>
      </c>
      <c r="BL423" s="400">
        <f t="shared" si="431"/>
        <v>0</v>
      </c>
      <c r="BM423" s="8">
        <f t="shared" si="432"/>
        <v>0</v>
      </c>
    </row>
    <row r="424" spans="46:65" x14ac:dyDescent="0.2">
      <c r="AT424" s="390" t="s">
        <v>85</v>
      </c>
      <c r="AU424" s="396"/>
      <c r="AV424" s="392" t="s">
        <v>9</v>
      </c>
      <c r="AW424" s="391">
        <v>0</v>
      </c>
      <c r="AX424" s="391">
        <v>0</v>
      </c>
      <c r="AY424" s="391">
        <v>0</v>
      </c>
      <c r="AZ424" s="391">
        <v>0</v>
      </c>
      <c r="BA424" s="391">
        <v>0</v>
      </c>
      <c r="BB424" s="391">
        <v>0</v>
      </c>
      <c r="BC424" s="391">
        <v>0</v>
      </c>
      <c r="BD424" s="391">
        <v>0</v>
      </c>
      <c r="BE424" s="391">
        <v>0</v>
      </c>
      <c r="BF424" s="391">
        <v>0</v>
      </c>
      <c r="BG424" s="391">
        <v>0</v>
      </c>
      <c r="BH424" s="391">
        <v>0</v>
      </c>
      <c r="BI424" s="391">
        <v>0</v>
      </c>
      <c r="BJ424" s="391">
        <v>0</v>
      </c>
      <c r="BK424" s="388">
        <f t="shared" si="430"/>
        <v>0</v>
      </c>
      <c r="BL424" s="400">
        <f t="shared" si="431"/>
        <v>0</v>
      </c>
      <c r="BM424" s="8">
        <f t="shared" si="432"/>
        <v>0</v>
      </c>
    </row>
    <row r="425" spans="46:65" x14ac:dyDescent="0.2">
      <c r="AT425" s="390" t="s">
        <v>85</v>
      </c>
      <c r="AU425" s="396"/>
      <c r="AV425" s="390" t="s">
        <v>87</v>
      </c>
      <c r="AW425" s="391">
        <v>0</v>
      </c>
      <c r="AX425" s="391">
        <v>0</v>
      </c>
      <c r="AY425" s="391">
        <v>0</v>
      </c>
      <c r="AZ425" s="391">
        <v>0</v>
      </c>
      <c r="BA425" s="391">
        <v>0</v>
      </c>
      <c r="BB425" s="391">
        <v>0</v>
      </c>
      <c r="BC425" s="391">
        <v>0</v>
      </c>
      <c r="BD425" s="391">
        <v>0</v>
      </c>
      <c r="BE425" s="391">
        <v>0</v>
      </c>
      <c r="BF425" s="391">
        <v>0</v>
      </c>
      <c r="BG425" s="391">
        <v>0</v>
      </c>
      <c r="BH425" s="391">
        <v>0</v>
      </c>
      <c r="BI425" s="391">
        <v>0</v>
      </c>
      <c r="BJ425" s="391">
        <v>0</v>
      </c>
      <c r="BK425" s="388">
        <f t="shared" si="430"/>
        <v>0</v>
      </c>
      <c r="BL425" s="400">
        <f t="shared" si="431"/>
        <v>0</v>
      </c>
      <c r="BM425" s="8">
        <f t="shared" si="432"/>
        <v>0</v>
      </c>
    </row>
    <row r="426" spans="46:65" x14ac:dyDescent="0.2">
      <c r="AT426" s="390" t="s">
        <v>85</v>
      </c>
      <c r="AU426" s="396"/>
      <c r="AV426" s="390" t="s">
        <v>87</v>
      </c>
      <c r="AW426" s="391">
        <v>0</v>
      </c>
      <c r="AX426" s="391">
        <v>0</v>
      </c>
      <c r="AY426" s="391">
        <v>0</v>
      </c>
      <c r="AZ426" s="391">
        <v>0</v>
      </c>
      <c r="BA426" s="391">
        <v>0</v>
      </c>
      <c r="BB426" s="391">
        <v>0</v>
      </c>
      <c r="BC426" s="391">
        <v>0</v>
      </c>
      <c r="BD426" s="391">
        <v>0</v>
      </c>
      <c r="BE426" s="391">
        <v>0</v>
      </c>
      <c r="BF426" s="391">
        <v>0</v>
      </c>
      <c r="BG426" s="391">
        <v>0</v>
      </c>
      <c r="BH426" s="391">
        <v>0</v>
      </c>
      <c r="BI426" s="391">
        <v>0</v>
      </c>
      <c r="BJ426" s="391">
        <v>0</v>
      </c>
      <c r="BK426" s="388">
        <f t="shared" si="430"/>
        <v>0</v>
      </c>
      <c r="BL426" s="400">
        <f t="shared" si="431"/>
        <v>0</v>
      </c>
      <c r="BM426" s="8">
        <f t="shared" si="432"/>
        <v>0</v>
      </c>
    </row>
    <row r="427" spans="46:65" x14ac:dyDescent="0.2">
      <c r="AT427" s="390" t="s">
        <v>85</v>
      </c>
      <c r="AU427" s="396"/>
      <c r="AV427" s="390" t="s">
        <v>87</v>
      </c>
      <c r="AW427" s="391">
        <v>0</v>
      </c>
      <c r="AX427" s="391">
        <v>0</v>
      </c>
      <c r="AY427" s="391">
        <v>0</v>
      </c>
      <c r="AZ427" s="391">
        <v>0</v>
      </c>
      <c r="BA427" s="391">
        <v>0</v>
      </c>
      <c r="BB427" s="391">
        <v>0</v>
      </c>
      <c r="BC427" s="391">
        <v>0</v>
      </c>
      <c r="BD427" s="391">
        <v>0</v>
      </c>
      <c r="BE427" s="391">
        <v>0</v>
      </c>
      <c r="BF427" s="391">
        <v>0</v>
      </c>
      <c r="BG427" s="391">
        <v>0</v>
      </c>
      <c r="BH427" s="391">
        <v>0</v>
      </c>
      <c r="BI427" s="391">
        <v>0</v>
      </c>
      <c r="BJ427" s="391">
        <v>0</v>
      </c>
      <c r="BK427" s="388">
        <f t="shared" si="430"/>
        <v>0</v>
      </c>
      <c r="BL427" s="400">
        <f t="shared" si="431"/>
        <v>0</v>
      </c>
      <c r="BM427" s="8">
        <f t="shared" si="432"/>
        <v>0</v>
      </c>
    </row>
    <row r="428" spans="46:65" x14ac:dyDescent="0.2">
      <c r="AT428" s="390" t="s">
        <v>85</v>
      </c>
      <c r="AU428" s="396"/>
      <c r="AV428" s="390" t="s">
        <v>87</v>
      </c>
      <c r="AW428" s="391">
        <v>0</v>
      </c>
      <c r="AX428" s="391">
        <v>0</v>
      </c>
      <c r="AY428" s="391">
        <v>0</v>
      </c>
      <c r="AZ428" s="391">
        <v>0</v>
      </c>
      <c r="BA428" s="391">
        <v>0</v>
      </c>
      <c r="BB428" s="391">
        <v>0</v>
      </c>
      <c r="BC428" s="391">
        <v>0</v>
      </c>
      <c r="BD428" s="391">
        <v>0</v>
      </c>
      <c r="BE428" s="391">
        <v>0</v>
      </c>
      <c r="BF428" s="391">
        <v>0</v>
      </c>
      <c r="BG428" s="391">
        <v>0</v>
      </c>
      <c r="BH428" s="391">
        <v>0</v>
      </c>
      <c r="BI428" s="391">
        <v>0</v>
      </c>
      <c r="BJ428" s="391">
        <v>0</v>
      </c>
      <c r="BK428" s="388">
        <f t="shared" si="430"/>
        <v>0</v>
      </c>
      <c r="BL428" s="400">
        <f t="shared" si="431"/>
        <v>0</v>
      </c>
      <c r="BM428" s="8">
        <f t="shared" si="432"/>
        <v>0</v>
      </c>
    </row>
    <row r="429" spans="46:65" x14ac:dyDescent="0.2">
      <c r="AT429" s="390" t="s">
        <v>85</v>
      </c>
      <c r="AU429" s="396"/>
      <c r="AV429" s="390" t="s">
        <v>87</v>
      </c>
      <c r="AW429" s="391">
        <v>0</v>
      </c>
      <c r="AX429" s="391">
        <v>0</v>
      </c>
      <c r="AY429" s="391">
        <v>0</v>
      </c>
      <c r="AZ429" s="391">
        <v>0</v>
      </c>
      <c r="BA429" s="391">
        <v>0</v>
      </c>
      <c r="BB429" s="391">
        <v>0</v>
      </c>
      <c r="BC429" s="391">
        <v>0</v>
      </c>
      <c r="BD429" s="391">
        <v>0</v>
      </c>
      <c r="BE429" s="391">
        <v>0</v>
      </c>
      <c r="BF429" s="391">
        <v>0</v>
      </c>
      <c r="BG429" s="391">
        <v>0</v>
      </c>
      <c r="BH429" s="391">
        <v>0</v>
      </c>
      <c r="BI429" s="391">
        <v>0</v>
      </c>
      <c r="BJ429" s="391">
        <v>0</v>
      </c>
      <c r="BK429" s="388">
        <f t="shared" si="430"/>
        <v>0</v>
      </c>
      <c r="BL429" s="400">
        <f t="shared" si="431"/>
        <v>0</v>
      </c>
      <c r="BM429" s="8">
        <f t="shared" si="432"/>
        <v>0</v>
      </c>
    </row>
    <row r="430" spans="46:65" x14ac:dyDescent="0.2">
      <c r="AT430" s="390" t="s">
        <v>85</v>
      </c>
      <c r="AU430" s="396"/>
      <c r="AV430" s="394" t="s">
        <v>25</v>
      </c>
      <c r="AW430" s="391">
        <v>0</v>
      </c>
      <c r="AX430" s="391">
        <v>0</v>
      </c>
      <c r="AY430" s="391">
        <v>0</v>
      </c>
      <c r="AZ430" s="391">
        <v>0</v>
      </c>
      <c r="BA430" s="391">
        <v>0</v>
      </c>
      <c r="BB430" s="391">
        <v>0</v>
      </c>
      <c r="BC430" s="391">
        <v>0</v>
      </c>
      <c r="BD430" s="391">
        <v>0</v>
      </c>
      <c r="BE430" s="391">
        <v>0</v>
      </c>
      <c r="BF430" s="391">
        <v>0</v>
      </c>
      <c r="BG430" s="391">
        <v>0</v>
      </c>
      <c r="BH430" s="391">
        <v>0</v>
      </c>
      <c r="BI430" s="391">
        <v>0</v>
      </c>
      <c r="BJ430" s="391">
        <v>0</v>
      </c>
      <c r="BK430" s="388">
        <f t="shared" si="430"/>
        <v>0</v>
      </c>
      <c r="BL430" s="400">
        <f t="shared" si="431"/>
        <v>0</v>
      </c>
      <c r="BM430" s="8">
        <f t="shared" si="432"/>
        <v>0</v>
      </c>
    </row>
    <row r="431" spans="46:65" x14ac:dyDescent="0.2">
      <c r="AT431" s="390" t="s">
        <v>85</v>
      </c>
      <c r="AU431" s="396"/>
      <c r="AV431" s="394" t="s">
        <v>25</v>
      </c>
      <c r="AW431" s="391">
        <v>0</v>
      </c>
      <c r="AX431" s="391">
        <v>0</v>
      </c>
      <c r="AY431" s="391">
        <v>0</v>
      </c>
      <c r="AZ431" s="391">
        <v>0</v>
      </c>
      <c r="BA431" s="391">
        <v>0</v>
      </c>
      <c r="BB431" s="391">
        <v>0</v>
      </c>
      <c r="BC431" s="391">
        <v>0</v>
      </c>
      <c r="BD431" s="391">
        <v>0</v>
      </c>
      <c r="BE431" s="391">
        <v>0</v>
      </c>
      <c r="BF431" s="391">
        <v>0</v>
      </c>
      <c r="BG431" s="391">
        <v>0</v>
      </c>
      <c r="BH431" s="391">
        <v>0</v>
      </c>
      <c r="BI431" s="391">
        <v>0</v>
      </c>
      <c r="BJ431" s="391">
        <v>0</v>
      </c>
      <c r="BK431" s="388">
        <f t="shared" si="430"/>
        <v>0</v>
      </c>
      <c r="BL431" s="400">
        <f t="shared" si="431"/>
        <v>0</v>
      </c>
      <c r="BM431" s="8">
        <f t="shared" si="432"/>
        <v>0</v>
      </c>
    </row>
    <row r="432" spans="46:65" x14ac:dyDescent="0.2">
      <c r="AT432" s="390" t="s">
        <v>85</v>
      </c>
      <c r="AU432" s="396"/>
      <c r="AV432" s="394" t="s">
        <v>25</v>
      </c>
      <c r="AW432" s="391">
        <v>0</v>
      </c>
      <c r="AX432" s="391">
        <v>0</v>
      </c>
      <c r="AY432" s="391">
        <v>0</v>
      </c>
      <c r="AZ432" s="391">
        <v>0</v>
      </c>
      <c r="BA432" s="391">
        <v>0</v>
      </c>
      <c r="BB432" s="391">
        <v>0</v>
      </c>
      <c r="BC432" s="391">
        <v>0</v>
      </c>
      <c r="BD432" s="391">
        <v>0</v>
      </c>
      <c r="BE432" s="391">
        <v>0</v>
      </c>
      <c r="BF432" s="391">
        <v>0</v>
      </c>
      <c r="BG432" s="391">
        <v>0</v>
      </c>
      <c r="BH432" s="391">
        <v>0</v>
      </c>
      <c r="BI432" s="391">
        <v>0</v>
      </c>
      <c r="BJ432" s="391">
        <v>0</v>
      </c>
      <c r="BK432" s="388">
        <f t="shared" si="430"/>
        <v>0</v>
      </c>
      <c r="BL432" s="400">
        <f t="shared" si="431"/>
        <v>0</v>
      </c>
      <c r="BM432" s="8">
        <f t="shared" si="432"/>
        <v>0</v>
      </c>
    </row>
    <row r="433" spans="46:65" x14ac:dyDescent="0.2">
      <c r="AT433" s="390" t="s">
        <v>85</v>
      </c>
      <c r="AU433" s="396"/>
      <c r="AV433" s="394" t="s">
        <v>25</v>
      </c>
      <c r="AW433" s="391">
        <v>0</v>
      </c>
      <c r="AX433" s="391">
        <v>0</v>
      </c>
      <c r="AY433" s="391">
        <v>0</v>
      </c>
      <c r="AZ433" s="391">
        <v>0</v>
      </c>
      <c r="BA433" s="391">
        <v>0</v>
      </c>
      <c r="BB433" s="391">
        <v>0</v>
      </c>
      <c r="BC433" s="391">
        <v>0</v>
      </c>
      <c r="BD433" s="391">
        <v>0</v>
      </c>
      <c r="BE433" s="391">
        <v>0</v>
      </c>
      <c r="BF433" s="391">
        <v>0</v>
      </c>
      <c r="BG433" s="391">
        <v>0</v>
      </c>
      <c r="BH433" s="391">
        <v>0</v>
      </c>
      <c r="BI433" s="391">
        <v>0</v>
      </c>
      <c r="BJ433" s="391">
        <v>0</v>
      </c>
      <c r="BK433" s="388">
        <f t="shared" si="430"/>
        <v>0</v>
      </c>
      <c r="BL433" s="400">
        <f t="shared" si="431"/>
        <v>0</v>
      </c>
      <c r="BM433" s="8">
        <f t="shared" si="432"/>
        <v>0</v>
      </c>
    </row>
    <row r="434" spans="46:65" x14ac:dyDescent="0.2">
      <c r="AT434" s="390" t="s">
        <v>85</v>
      </c>
      <c r="AU434" s="396"/>
      <c r="AV434" s="394" t="s">
        <v>25</v>
      </c>
      <c r="AW434" s="391">
        <v>0</v>
      </c>
      <c r="AX434" s="391">
        <v>0</v>
      </c>
      <c r="AY434" s="391">
        <v>0</v>
      </c>
      <c r="AZ434" s="391">
        <v>0</v>
      </c>
      <c r="BA434" s="391">
        <v>0</v>
      </c>
      <c r="BB434" s="391">
        <v>0</v>
      </c>
      <c r="BC434" s="391">
        <v>0</v>
      </c>
      <c r="BD434" s="391">
        <v>0</v>
      </c>
      <c r="BE434" s="391">
        <v>0</v>
      </c>
      <c r="BF434" s="391">
        <v>0</v>
      </c>
      <c r="BG434" s="391">
        <v>0</v>
      </c>
      <c r="BH434" s="391">
        <v>0</v>
      </c>
      <c r="BI434" s="391">
        <v>0</v>
      </c>
      <c r="BJ434" s="391">
        <v>0</v>
      </c>
      <c r="BK434" s="388">
        <f t="shared" si="430"/>
        <v>0</v>
      </c>
      <c r="BL434" s="400">
        <f t="shared" si="431"/>
        <v>0</v>
      </c>
      <c r="BM434" s="8">
        <f t="shared" si="432"/>
        <v>0</v>
      </c>
    </row>
    <row r="435" spans="46:65" x14ac:dyDescent="0.2">
      <c r="AT435" s="390" t="s">
        <v>85</v>
      </c>
      <c r="AU435" s="396"/>
      <c r="AV435" s="394" t="s">
        <v>26</v>
      </c>
      <c r="AW435" s="391">
        <v>0</v>
      </c>
      <c r="AX435" s="391">
        <v>0</v>
      </c>
      <c r="AY435" s="391">
        <v>0</v>
      </c>
      <c r="AZ435" s="391">
        <v>0</v>
      </c>
      <c r="BA435" s="391">
        <v>0</v>
      </c>
      <c r="BB435" s="391">
        <v>0</v>
      </c>
      <c r="BC435" s="391">
        <v>0</v>
      </c>
      <c r="BD435" s="391">
        <v>0</v>
      </c>
      <c r="BE435" s="391">
        <v>0</v>
      </c>
      <c r="BF435" s="391">
        <v>0</v>
      </c>
      <c r="BG435" s="391">
        <v>0</v>
      </c>
      <c r="BH435" s="391">
        <v>0</v>
      </c>
      <c r="BI435" s="391">
        <v>0</v>
      </c>
      <c r="BJ435" s="391">
        <v>0</v>
      </c>
      <c r="BK435" s="388">
        <f t="shared" si="430"/>
        <v>0</v>
      </c>
      <c r="BL435" s="400">
        <f t="shared" si="431"/>
        <v>0</v>
      </c>
      <c r="BM435" s="8">
        <f t="shared" si="432"/>
        <v>0</v>
      </c>
    </row>
    <row r="436" spans="46:65" x14ac:dyDescent="0.2">
      <c r="AT436" s="390" t="s">
        <v>85</v>
      </c>
      <c r="AU436" s="396"/>
      <c r="AV436" s="394" t="s">
        <v>26</v>
      </c>
      <c r="AW436" s="391">
        <v>0</v>
      </c>
      <c r="AX436" s="391">
        <v>0</v>
      </c>
      <c r="AY436" s="391">
        <v>0</v>
      </c>
      <c r="AZ436" s="391">
        <v>0</v>
      </c>
      <c r="BA436" s="391">
        <v>0</v>
      </c>
      <c r="BB436" s="391">
        <v>0</v>
      </c>
      <c r="BC436" s="391">
        <v>0</v>
      </c>
      <c r="BD436" s="391">
        <v>0</v>
      </c>
      <c r="BE436" s="391">
        <v>0</v>
      </c>
      <c r="BF436" s="391">
        <v>0</v>
      </c>
      <c r="BG436" s="391">
        <v>0</v>
      </c>
      <c r="BH436" s="391">
        <v>0</v>
      </c>
      <c r="BI436" s="391">
        <v>0</v>
      </c>
      <c r="BJ436" s="391">
        <v>0</v>
      </c>
      <c r="BK436" s="388">
        <f t="shared" si="430"/>
        <v>0</v>
      </c>
      <c r="BL436" s="400">
        <f t="shared" si="431"/>
        <v>0</v>
      </c>
      <c r="BM436" s="8">
        <f t="shared" si="432"/>
        <v>0</v>
      </c>
    </row>
    <row r="437" spans="46:65" x14ac:dyDescent="0.2">
      <c r="AT437" s="390" t="s">
        <v>85</v>
      </c>
      <c r="AU437" s="396"/>
      <c r="AV437" s="394" t="s">
        <v>26</v>
      </c>
      <c r="AW437" s="391">
        <v>0</v>
      </c>
      <c r="AX437" s="391">
        <v>0</v>
      </c>
      <c r="AY437" s="391">
        <v>0</v>
      </c>
      <c r="AZ437" s="391">
        <v>0</v>
      </c>
      <c r="BA437" s="391">
        <v>0</v>
      </c>
      <c r="BB437" s="391">
        <v>0</v>
      </c>
      <c r="BC437" s="391">
        <v>0</v>
      </c>
      <c r="BD437" s="391">
        <v>0</v>
      </c>
      <c r="BE437" s="391">
        <v>0</v>
      </c>
      <c r="BF437" s="391">
        <v>0</v>
      </c>
      <c r="BG437" s="391">
        <v>0</v>
      </c>
      <c r="BH437" s="391">
        <v>0</v>
      </c>
      <c r="BI437" s="391">
        <v>0</v>
      </c>
      <c r="BJ437" s="391">
        <v>0</v>
      </c>
      <c r="BK437" s="388">
        <f t="shared" si="430"/>
        <v>0</v>
      </c>
      <c r="BL437" s="400">
        <f t="shared" si="431"/>
        <v>0</v>
      </c>
      <c r="BM437" s="8">
        <f t="shared" si="432"/>
        <v>0</v>
      </c>
    </row>
    <row r="438" spans="46:65" x14ac:dyDescent="0.2">
      <c r="AT438" s="390" t="s">
        <v>85</v>
      </c>
      <c r="AU438" s="396"/>
      <c r="AV438" s="394" t="s">
        <v>26</v>
      </c>
      <c r="AW438" s="391">
        <v>0</v>
      </c>
      <c r="AX438" s="391">
        <v>0</v>
      </c>
      <c r="AY438" s="391">
        <v>0</v>
      </c>
      <c r="AZ438" s="391">
        <v>0</v>
      </c>
      <c r="BA438" s="391">
        <v>0</v>
      </c>
      <c r="BB438" s="391">
        <v>0</v>
      </c>
      <c r="BC438" s="391">
        <v>0</v>
      </c>
      <c r="BD438" s="391">
        <v>0</v>
      </c>
      <c r="BE438" s="391">
        <v>0</v>
      </c>
      <c r="BF438" s="391">
        <v>0</v>
      </c>
      <c r="BG438" s="391">
        <v>0</v>
      </c>
      <c r="BH438" s="391">
        <v>0</v>
      </c>
      <c r="BI438" s="391">
        <v>0</v>
      </c>
      <c r="BJ438" s="391">
        <v>0</v>
      </c>
      <c r="BK438" s="388">
        <f t="shared" si="430"/>
        <v>0</v>
      </c>
      <c r="BL438" s="400">
        <f t="shared" si="431"/>
        <v>0</v>
      </c>
      <c r="BM438" s="8">
        <f t="shared" si="432"/>
        <v>0</v>
      </c>
    </row>
    <row r="439" spans="46:65" x14ac:dyDescent="0.2">
      <c r="AT439" s="390" t="s">
        <v>85</v>
      </c>
      <c r="AU439" s="396"/>
      <c r="AV439" s="394" t="s">
        <v>26</v>
      </c>
      <c r="AW439" s="391">
        <v>0</v>
      </c>
      <c r="AX439" s="391">
        <v>0</v>
      </c>
      <c r="AY439" s="391">
        <v>0</v>
      </c>
      <c r="AZ439" s="391">
        <v>0</v>
      </c>
      <c r="BA439" s="391">
        <v>0</v>
      </c>
      <c r="BB439" s="391">
        <v>0</v>
      </c>
      <c r="BC439" s="391">
        <v>0</v>
      </c>
      <c r="BD439" s="391">
        <v>0</v>
      </c>
      <c r="BE439" s="391">
        <v>0</v>
      </c>
      <c r="BF439" s="391">
        <v>0</v>
      </c>
      <c r="BG439" s="391">
        <v>0</v>
      </c>
      <c r="BH439" s="391">
        <v>0</v>
      </c>
      <c r="BI439" s="391">
        <v>0</v>
      </c>
      <c r="BJ439" s="391">
        <v>0</v>
      </c>
      <c r="BK439" s="388">
        <f t="shared" si="430"/>
        <v>0</v>
      </c>
      <c r="BL439" s="400">
        <f t="shared" si="431"/>
        <v>0</v>
      </c>
      <c r="BM439" s="8">
        <f t="shared" si="432"/>
        <v>0</v>
      </c>
    </row>
    <row r="440" spans="46:65" x14ac:dyDescent="0.2">
      <c r="AT440" s="390" t="s">
        <v>85</v>
      </c>
      <c r="AU440" s="396"/>
      <c r="AV440" s="394" t="s">
        <v>56</v>
      </c>
      <c r="AW440" s="391">
        <v>0</v>
      </c>
      <c r="AX440" s="391">
        <v>0</v>
      </c>
      <c r="AY440" s="391">
        <v>0</v>
      </c>
      <c r="AZ440" s="391">
        <v>0</v>
      </c>
      <c r="BA440" s="391">
        <v>0</v>
      </c>
      <c r="BB440" s="391">
        <v>0</v>
      </c>
      <c r="BC440" s="391">
        <v>0</v>
      </c>
      <c r="BD440" s="391">
        <v>0</v>
      </c>
      <c r="BE440" s="391">
        <v>0</v>
      </c>
      <c r="BF440" s="391">
        <v>0</v>
      </c>
      <c r="BG440" s="391">
        <v>0</v>
      </c>
      <c r="BH440" s="391">
        <v>0</v>
      </c>
      <c r="BI440" s="391">
        <v>0</v>
      </c>
      <c r="BJ440" s="391">
        <v>0</v>
      </c>
      <c r="BK440" s="388">
        <f t="shared" si="430"/>
        <v>0</v>
      </c>
      <c r="BL440" s="400">
        <f t="shared" si="431"/>
        <v>0</v>
      </c>
      <c r="BM440" s="8">
        <f t="shared" si="432"/>
        <v>0</v>
      </c>
    </row>
    <row r="441" spans="46:65" x14ac:dyDescent="0.2">
      <c r="AT441" s="390" t="s">
        <v>85</v>
      </c>
      <c r="AU441" s="396"/>
      <c r="AV441" s="394" t="s">
        <v>56</v>
      </c>
      <c r="AW441" s="391">
        <v>0</v>
      </c>
      <c r="AX441" s="391">
        <v>0</v>
      </c>
      <c r="AY441" s="391">
        <v>0</v>
      </c>
      <c r="AZ441" s="391">
        <v>0</v>
      </c>
      <c r="BA441" s="391">
        <v>0</v>
      </c>
      <c r="BB441" s="391">
        <v>0</v>
      </c>
      <c r="BC441" s="391">
        <v>0</v>
      </c>
      <c r="BD441" s="391">
        <v>0</v>
      </c>
      <c r="BE441" s="391">
        <v>0</v>
      </c>
      <c r="BF441" s="391">
        <v>0</v>
      </c>
      <c r="BG441" s="391">
        <v>0</v>
      </c>
      <c r="BH441" s="391">
        <v>0</v>
      </c>
      <c r="BI441" s="391">
        <v>0</v>
      </c>
      <c r="BJ441" s="391">
        <v>0</v>
      </c>
      <c r="BK441" s="388">
        <f t="shared" si="430"/>
        <v>0</v>
      </c>
      <c r="BL441" s="400">
        <f t="shared" si="431"/>
        <v>0</v>
      </c>
      <c r="BM441" s="8">
        <f t="shared" si="432"/>
        <v>0</v>
      </c>
    </row>
    <row r="442" spans="46:65" x14ac:dyDescent="0.2">
      <c r="AT442" s="390" t="s">
        <v>85</v>
      </c>
      <c r="AU442" s="396"/>
      <c r="AV442" s="394" t="s">
        <v>56</v>
      </c>
      <c r="AW442" s="391">
        <v>0</v>
      </c>
      <c r="AX442" s="391">
        <v>0</v>
      </c>
      <c r="AY442" s="391">
        <v>0</v>
      </c>
      <c r="AZ442" s="391">
        <v>0</v>
      </c>
      <c r="BA442" s="391">
        <v>0</v>
      </c>
      <c r="BB442" s="391">
        <v>0</v>
      </c>
      <c r="BC442" s="391">
        <v>0</v>
      </c>
      <c r="BD442" s="391">
        <v>0</v>
      </c>
      <c r="BE442" s="391">
        <v>0</v>
      </c>
      <c r="BF442" s="391">
        <v>0</v>
      </c>
      <c r="BG442" s="391">
        <v>0</v>
      </c>
      <c r="BH442" s="391">
        <v>0</v>
      </c>
      <c r="BI442" s="391">
        <v>0</v>
      </c>
      <c r="BJ442" s="391">
        <v>0</v>
      </c>
      <c r="BK442" s="388">
        <f t="shared" si="430"/>
        <v>0</v>
      </c>
      <c r="BL442" s="400">
        <f t="shared" si="431"/>
        <v>0</v>
      </c>
      <c r="BM442" s="8">
        <f t="shared" si="432"/>
        <v>0</v>
      </c>
    </row>
    <row r="443" spans="46:65" x14ac:dyDescent="0.2">
      <c r="AT443" s="390" t="s">
        <v>85</v>
      </c>
      <c r="AU443" s="396"/>
      <c r="AV443" s="394" t="s">
        <v>56</v>
      </c>
      <c r="AW443" s="391">
        <v>0</v>
      </c>
      <c r="AX443" s="391">
        <v>0</v>
      </c>
      <c r="AY443" s="391">
        <v>0</v>
      </c>
      <c r="AZ443" s="391">
        <v>0</v>
      </c>
      <c r="BA443" s="391">
        <v>0</v>
      </c>
      <c r="BB443" s="391">
        <v>0</v>
      </c>
      <c r="BC443" s="391">
        <v>0</v>
      </c>
      <c r="BD443" s="391">
        <v>0</v>
      </c>
      <c r="BE443" s="391">
        <v>0</v>
      </c>
      <c r="BF443" s="391">
        <v>0</v>
      </c>
      <c r="BG443" s="391">
        <v>0</v>
      </c>
      <c r="BH443" s="391">
        <v>0</v>
      </c>
      <c r="BI443" s="391">
        <v>0</v>
      </c>
      <c r="BJ443" s="391">
        <v>0</v>
      </c>
      <c r="BK443" s="388">
        <f t="shared" si="430"/>
        <v>0</v>
      </c>
      <c r="BL443" s="400">
        <f t="shared" si="431"/>
        <v>0</v>
      </c>
      <c r="BM443" s="8">
        <f t="shared" si="432"/>
        <v>0</v>
      </c>
    </row>
    <row r="444" spans="46:65" x14ac:dyDescent="0.2">
      <c r="AT444" s="390" t="s">
        <v>85</v>
      </c>
      <c r="AU444" s="396"/>
      <c r="AV444" s="394" t="s">
        <v>56</v>
      </c>
      <c r="AW444" s="391">
        <v>0</v>
      </c>
      <c r="AX444" s="391">
        <v>0</v>
      </c>
      <c r="AY444" s="391">
        <v>0</v>
      </c>
      <c r="AZ444" s="391">
        <v>0</v>
      </c>
      <c r="BA444" s="391">
        <v>0</v>
      </c>
      <c r="BB444" s="391">
        <v>0</v>
      </c>
      <c r="BC444" s="391">
        <v>0</v>
      </c>
      <c r="BD444" s="391">
        <v>0</v>
      </c>
      <c r="BE444" s="391">
        <v>0</v>
      </c>
      <c r="BF444" s="391">
        <v>0</v>
      </c>
      <c r="BG444" s="391">
        <v>0</v>
      </c>
      <c r="BH444" s="391">
        <v>0</v>
      </c>
      <c r="BI444" s="391">
        <v>0</v>
      </c>
      <c r="BJ444" s="391">
        <v>0</v>
      </c>
      <c r="BK444" s="388">
        <f t="shared" si="430"/>
        <v>0</v>
      </c>
      <c r="BL444" s="400">
        <f t="shared" si="431"/>
        <v>0</v>
      </c>
      <c r="BM444" s="8">
        <f t="shared" si="432"/>
        <v>0</v>
      </c>
    </row>
    <row r="445" spans="46:65" x14ac:dyDescent="0.2">
      <c r="AT445" s="390" t="s">
        <v>85</v>
      </c>
      <c r="AU445" s="396"/>
      <c r="AV445" s="390" t="s">
        <v>54</v>
      </c>
      <c r="AW445" s="391">
        <v>0</v>
      </c>
      <c r="AX445" s="391">
        <v>0</v>
      </c>
      <c r="AY445" s="391">
        <v>0</v>
      </c>
      <c r="AZ445" s="391">
        <v>0</v>
      </c>
      <c r="BA445" s="391">
        <v>0</v>
      </c>
      <c r="BB445" s="391">
        <v>0</v>
      </c>
      <c r="BC445" s="391">
        <v>0</v>
      </c>
      <c r="BD445" s="391">
        <v>0</v>
      </c>
      <c r="BE445" s="391">
        <v>0</v>
      </c>
      <c r="BF445" s="391">
        <v>0</v>
      </c>
      <c r="BG445" s="391">
        <v>0</v>
      </c>
      <c r="BH445" s="391">
        <v>0</v>
      </c>
      <c r="BI445" s="391">
        <v>0</v>
      </c>
      <c r="BJ445" s="391">
        <v>0</v>
      </c>
      <c r="BK445" s="388">
        <f t="shared" si="430"/>
        <v>0</v>
      </c>
      <c r="BL445" s="400">
        <f t="shared" si="431"/>
        <v>0</v>
      </c>
      <c r="BM445" s="8">
        <f t="shared" si="432"/>
        <v>0</v>
      </c>
    </row>
    <row r="446" spans="46:65" x14ac:dyDescent="0.2">
      <c r="AT446" s="390" t="s">
        <v>85</v>
      </c>
      <c r="AU446" s="396"/>
      <c r="AV446" s="390" t="s">
        <v>54</v>
      </c>
      <c r="AW446" s="391">
        <v>0</v>
      </c>
      <c r="AX446" s="391">
        <v>0</v>
      </c>
      <c r="AY446" s="391">
        <v>0</v>
      </c>
      <c r="AZ446" s="391">
        <v>0</v>
      </c>
      <c r="BA446" s="391">
        <v>0</v>
      </c>
      <c r="BB446" s="391">
        <v>0</v>
      </c>
      <c r="BC446" s="391">
        <v>0</v>
      </c>
      <c r="BD446" s="391">
        <v>0</v>
      </c>
      <c r="BE446" s="391">
        <v>0</v>
      </c>
      <c r="BF446" s="391">
        <v>0</v>
      </c>
      <c r="BG446" s="391">
        <v>0</v>
      </c>
      <c r="BH446" s="391">
        <v>0</v>
      </c>
      <c r="BI446" s="391">
        <v>0</v>
      </c>
      <c r="BJ446" s="391">
        <v>0</v>
      </c>
      <c r="BK446" s="388">
        <f t="shared" si="430"/>
        <v>0</v>
      </c>
      <c r="BL446" s="400">
        <f t="shared" si="431"/>
        <v>0</v>
      </c>
      <c r="BM446" s="8">
        <f t="shared" si="432"/>
        <v>0</v>
      </c>
    </row>
    <row r="447" spans="46:65" x14ac:dyDescent="0.2">
      <c r="AT447" s="390" t="s">
        <v>85</v>
      </c>
      <c r="AU447" s="396"/>
      <c r="AV447" s="390" t="s">
        <v>54</v>
      </c>
      <c r="AW447" s="391">
        <v>0</v>
      </c>
      <c r="AX447" s="391">
        <v>0</v>
      </c>
      <c r="AY447" s="391">
        <v>0</v>
      </c>
      <c r="AZ447" s="391">
        <v>0</v>
      </c>
      <c r="BA447" s="391">
        <v>0</v>
      </c>
      <c r="BB447" s="391">
        <v>0</v>
      </c>
      <c r="BC447" s="391">
        <v>0</v>
      </c>
      <c r="BD447" s="391">
        <v>0</v>
      </c>
      <c r="BE447" s="391">
        <v>0</v>
      </c>
      <c r="BF447" s="391">
        <v>0</v>
      </c>
      <c r="BG447" s="391">
        <v>0</v>
      </c>
      <c r="BH447" s="391">
        <v>0</v>
      </c>
      <c r="BI447" s="391">
        <v>0</v>
      </c>
      <c r="BJ447" s="391">
        <v>0</v>
      </c>
      <c r="BK447" s="388">
        <f t="shared" si="430"/>
        <v>0</v>
      </c>
      <c r="BL447" s="400">
        <f t="shared" si="431"/>
        <v>0</v>
      </c>
      <c r="BM447" s="8">
        <f t="shared" si="432"/>
        <v>0</v>
      </c>
    </row>
    <row r="448" spans="46:65" x14ac:dyDescent="0.2">
      <c r="AT448" s="390" t="s">
        <v>85</v>
      </c>
      <c r="AU448" s="396"/>
      <c r="AV448" s="390" t="s">
        <v>54</v>
      </c>
      <c r="AW448" s="391">
        <v>0</v>
      </c>
      <c r="AX448" s="391">
        <v>0</v>
      </c>
      <c r="AY448" s="391">
        <v>0</v>
      </c>
      <c r="AZ448" s="391">
        <v>0</v>
      </c>
      <c r="BA448" s="391">
        <v>0</v>
      </c>
      <c r="BB448" s="391">
        <v>0</v>
      </c>
      <c r="BC448" s="391">
        <v>0</v>
      </c>
      <c r="BD448" s="391">
        <v>0</v>
      </c>
      <c r="BE448" s="391">
        <v>0</v>
      </c>
      <c r="BF448" s="391">
        <v>0</v>
      </c>
      <c r="BG448" s="391">
        <v>0</v>
      </c>
      <c r="BH448" s="391">
        <v>0</v>
      </c>
      <c r="BI448" s="391">
        <v>0</v>
      </c>
      <c r="BJ448" s="391">
        <v>0</v>
      </c>
      <c r="BK448" s="388">
        <f t="shared" si="430"/>
        <v>0</v>
      </c>
      <c r="BL448" s="400">
        <f t="shared" si="431"/>
        <v>0</v>
      </c>
      <c r="BM448" s="8">
        <f t="shared" si="432"/>
        <v>0</v>
      </c>
    </row>
    <row r="449" spans="46:65" x14ac:dyDescent="0.2">
      <c r="AT449" s="390" t="s">
        <v>85</v>
      </c>
      <c r="AU449" s="396"/>
      <c r="AV449" s="390" t="s">
        <v>54</v>
      </c>
      <c r="AW449" s="391">
        <v>0</v>
      </c>
      <c r="AX449" s="391">
        <v>0</v>
      </c>
      <c r="AY449" s="391">
        <v>0</v>
      </c>
      <c r="AZ449" s="391">
        <v>0</v>
      </c>
      <c r="BA449" s="391">
        <v>0</v>
      </c>
      <c r="BB449" s="391">
        <v>0</v>
      </c>
      <c r="BC449" s="391">
        <v>0</v>
      </c>
      <c r="BD449" s="391">
        <v>0</v>
      </c>
      <c r="BE449" s="391">
        <v>0</v>
      </c>
      <c r="BF449" s="391">
        <v>0</v>
      </c>
      <c r="BG449" s="391">
        <v>0</v>
      </c>
      <c r="BH449" s="391">
        <v>0</v>
      </c>
      <c r="BI449" s="391">
        <v>0</v>
      </c>
      <c r="BJ449" s="391">
        <v>0</v>
      </c>
      <c r="BK449" s="388">
        <f t="shared" si="430"/>
        <v>0</v>
      </c>
      <c r="BL449" s="400">
        <f t="shared" si="431"/>
        <v>0</v>
      </c>
      <c r="BM449" s="8">
        <f t="shared" si="432"/>
        <v>0</v>
      </c>
    </row>
    <row r="450" spans="46:65" x14ac:dyDescent="0.2">
      <c r="AT450" s="390" t="s">
        <v>85</v>
      </c>
      <c r="AU450" s="396"/>
      <c r="AV450" s="390" t="s">
        <v>88</v>
      </c>
      <c r="AW450" s="391">
        <v>0</v>
      </c>
      <c r="AX450" s="391">
        <v>0</v>
      </c>
      <c r="AY450" s="391">
        <v>0</v>
      </c>
      <c r="AZ450" s="391">
        <v>0</v>
      </c>
      <c r="BA450" s="391">
        <v>0</v>
      </c>
      <c r="BB450" s="391">
        <v>0</v>
      </c>
      <c r="BC450" s="391">
        <v>0</v>
      </c>
      <c r="BD450" s="391">
        <v>0</v>
      </c>
      <c r="BE450" s="391">
        <v>0</v>
      </c>
      <c r="BF450" s="391">
        <v>0</v>
      </c>
      <c r="BG450" s="391">
        <v>0</v>
      </c>
      <c r="BH450" s="391">
        <v>0</v>
      </c>
      <c r="BI450" s="391">
        <v>0</v>
      </c>
      <c r="BJ450" s="391">
        <v>0</v>
      </c>
      <c r="BK450" s="388">
        <f t="shared" si="430"/>
        <v>0</v>
      </c>
      <c r="BL450" s="400">
        <f t="shared" si="431"/>
        <v>0</v>
      </c>
      <c r="BM450" s="8">
        <f t="shared" si="432"/>
        <v>0</v>
      </c>
    </row>
    <row r="451" spans="46:65" x14ac:dyDescent="0.2">
      <c r="AT451" s="390" t="s">
        <v>85</v>
      </c>
      <c r="AU451" s="396"/>
      <c r="AV451" s="390" t="s">
        <v>88</v>
      </c>
      <c r="AW451" s="391">
        <v>0</v>
      </c>
      <c r="AX451" s="391">
        <v>0</v>
      </c>
      <c r="AY451" s="391">
        <v>0</v>
      </c>
      <c r="AZ451" s="391">
        <v>0</v>
      </c>
      <c r="BA451" s="391">
        <v>0</v>
      </c>
      <c r="BB451" s="391">
        <v>0</v>
      </c>
      <c r="BC451" s="391">
        <v>0</v>
      </c>
      <c r="BD451" s="391">
        <v>0</v>
      </c>
      <c r="BE451" s="391">
        <v>0</v>
      </c>
      <c r="BF451" s="391">
        <v>0</v>
      </c>
      <c r="BG451" s="391">
        <v>0</v>
      </c>
      <c r="BH451" s="391">
        <v>0</v>
      </c>
      <c r="BI451" s="391">
        <v>0</v>
      </c>
      <c r="BJ451" s="391">
        <v>0</v>
      </c>
      <c r="BK451" s="388">
        <f t="shared" si="430"/>
        <v>0</v>
      </c>
      <c r="BL451" s="400">
        <f t="shared" si="431"/>
        <v>0</v>
      </c>
      <c r="BM451" s="8">
        <f t="shared" si="432"/>
        <v>0</v>
      </c>
    </row>
    <row r="452" spans="46:65" x14ac:dyDescent="0.2">
      <c r="AT452" s="390" t="s">
        <v>85</v>
      </c>
      <c r="AU452" s="396"/>
      <c r="AV452" s="390" t="s">
        <v>88</v>
      </c>
      <c r="AW452" s="391">
        <v>0</v>
      </c>
      <c r="AX452" s="391">
        <v>0</v>
      </c>
      <c r="AY452" s="391">
        <v>0</v>
      </c>
      <c r="AZ452" s="391">
        <v>0</v>
      </c>
      <c r="BA452" s="391">
        <v>0</v>
      </c>
      <c r="BB452" s="391">
        <v>0</v>
      </c>
      <c r="BC452" s="391">
        <v>0</v>
      </c>
      <c r="BD452" s="391">
        <v>0</v>
      </c>
      <c r="BE452" s="391">
        <v>0</v>
      </c>
      <c r="BF452" s="391">
        <v>0</v>
      </c>
      <c r="BG452" s="391">
        <v>0</v>
      </c>
      <c r="BH452" s="391">
        <v>0</v>
      </c>
      <c r="BI452" s="391">
        <v>0</v>
      </c>
      <c r="BJ452" s="391">
        <v>0</v>
      </c>
      <c r="BK452" s="388">
        <f t="shared" si="430"/>
        <v>0</v>
      </c>
      <c r="BL452" s="400">
        <f t="shared" si="431"/>
        <v>0</v>
      </c>
      <c r="BM452" s="8">
        <f t="shared" si="432"/>
        <v>0</v>
      </c>
    </row>
    <row r="453" spans="46:65" x14ac:dyDescent="0.2">
      <c r="AT453" s="390" t="s">
        <v>85</v>
      </c>
      <c r="AU453" s="396"/>
      <c r="AV453" s="390" t="s">
        <v>88</v>
      </c>
      <c r="AW453" s="391">
        <v>0</v>
      </c>
      <c r="AX453" s="391">
        <v>0</v>
      </c>
      <c r="AY453" s="391">
        <v>0</v>
      </c>
      <c r="AZ453" s="391">
        <v>0</v>
      </c>
      <c r="BA453" s="391">
        <v>0</v>
      </c>
      <c r="BB453" s="391">
        <v>0</v>
      </c>
      <c r="BC453" s="391">
        <v>0</v>
      </c>
      <c r="BD453" s="391">
        <v>0</v>
      </c>
      <c r="BE453" s="391">
        <v>0</v>
      </c>
      <c r="BF453" s="391">
        <v>0</v>
      </c>
      <c r="BG453" s="391">
        <v>0</v>
      </c>
      <c r="BH453" s="391">
        <v>0</v>
      </c>
      <c r="BI453" s="391">
        <v>0</v>
      </c>
      <c r="BJ453" s="391">
        <v>0</v>
      </c>
      <c r="BK453" s="388">
        <f t="shared" si="430"/>
        <v>0</v>
      </c>
      <c r="BL453" s="400">
        <f t="shared" si="431"/>
        <v>0</v>
      </c>
      <c r="BM453" s="8">
        <f t="shared" si="432"/>
        <v>0</v>
      </c>
    </row>
    <row r="454" spans="46:65" x14ac:dyDescent="0.2">
      <c r="AT454" s="390" t="s">
        <v>85</v>
      </c>
      <c r="AU454" s="396"/>
      <c r="AV454" s="390" t="s">
        <v>88</v>
      </c>
      <c r="AW454" s="391">
        <v>0</v>
      </c>
      <c r="AX454" s="391">
        <v>0</v>
      </c>
      <c r="AY454" s="391">
        <v>0</v>
      </c>
      <c r="AZ454" s="391">
        <v>0</v>
      </c>
      <c r="BA454" s="391">
        <v>0</v>
      </c>
      <c r="BB454" s="391">
        <v>0</v>
      </c>
      <c r="BC454" s="391">
        <v>0</v>
      </c>
      <c r="BD454" s="391">
        <v>0</v>
      </c>
      <c r="BE454" s="391">
        <v>0</v>
      </c>
      <c r="BF454" s="391">
        <v>0</v>
      </c>
      <c r="BG454" s="391">
        <v>0</v>
      </c>
      <c r="BH454" s="391">
        <v>0</v>
      </c>
      <c r="BI454" s="391">
        <v>0</v>
      </c>
      <c r="BJ454" s="391">
        <v>0</v>
      </c>
      <c r="BK454" s="388">
        <f t="shared" ref="BK454:BK503" si="433">SUM(AW454:BJ454)</f>
        <v>0</v>
      </c>
      <c r="BL454" s="400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90" t="s">
        <v>85</v>
      </c>
      <c r="AU455" s="396"/>
      <c r="AV455" s="390" t="s">
        <v>89</v>
      </c>
      <c r="AW455" s="391">
        <v>0</v>
      </c>
      <c r="AX455" s="391">
        <v>0</v>
      </c>
      <c r="AY455" s="391">
        <v>0</v>
      </c>
      <c r="AZ455" s="391">
        <v>0</v>
      </c>
      <c r="BA455" s="391">
        <v>0</v>
      </c>
      <c r="BB455" s="391">
        <v>0</v>
      </c>
      <c r="BC455" s="391">
        <v>0</v>
      </c>
      <c r="BD455" s="391">
        <v>0</v>
      </c>
      <c r="BE455" s="391">
        <v>0</v>
      </c>
      <c r="BF455" s="391">
        <v>0</v>
      </c>
      <c r="BG455" s="391">
        <v>0</v>
      </c>
      <c r="BH455" s="391">
        <v>0</v>
      </c>
      <c r="BI455" s="391">
        <v>0</v>
      </c>
      <c r="BJ455" s="391">
        <v>0</v>
      </c>
      <c r="BK455" s="388">
        <f t="shared" si="433"/>
        <v>0</v>
      </c>
      <c r="BL455" s="400">
        <f t="shared" si="434"/>
        <v>0</v>
      </c>
      <c r="BM455" s="8">
        <f t="shared" si="435"/>
        <v>0</v>
      </c>
    </row>
    <row r="456" spans="46:65" x14ac:dyDescent="0.2">
      <c r="AT456" s="390" t="s">
        <v>85</v>
      </c>
      <c r="AU456" s="396"/>
      <c r="AV456" s="390" t="s">
        <v>89</v>
      </c>
      <c r="AW456" s="391">
        <v>0</v>
      </c>
      <c r="AX456" s="391">
        <v>0</v>
      </c>
      <c r="AY456" s="391">
        <v>0</v>
      </c>
      <c r="AZ456" s="391">
        <v>0</v>
      </c>
      <c r="BA456" s="391">
        <v>0</v>
      </c>
      <c r="BB456" s="391">
        <v>0</v>
      </c>
      <c r="BC456" s="391">
        <v>0</v>
      </c>
      <c r="BD456" s="391">
        <v>0</v>
      </c>
      <c r="BE456" s="391">
        <v>0</v>
      </c>
      <c r="BF456" s="391">
        <v>0</v>
      </c>
      <c r="BG456" s="391">
        <v>0</v>
      </c>
      <c r="BH456" s="391">
        <v>0</v>
      </c>
      <c r="BI456" s="391">
        <v>0</v>
      </c>
      <c r="BJ456" s="391">
        <v>0</v>
      </c>
      <c r="BK456" s="388">
        <f t="shared" si="433"/>
        <v>0</v>
      </c>
      <c r="BL456" s="400">
        <f t="shared" si="434"/>
        <v>0</v>
      </c>
      <c r="BM456" s="8">
        <f t="shared" si="435"/>
        <v>0</v>
      </c>
    </row>
    <row r="457" spans="46:65" x14ac:dyDescent="0.2">
      <c r="AT457" s="390" t="s">
        <v>85</v>
      </c>
      <c r="AU457" s="396"/>
      <c r="AV457" s="390" t="s">
        <v>89</v>
      </c>
      <c r="AW457" s="391">
        <v>0</v>
      </c>
      <c r="AX457" s="391">
        <v>0</v>
      </c>
      <c r="AY457" s="391">
        <v>0</v>
      </c>
      <c r="AZ457" s="391">
        <v>0</v>
      </c>
      <c r="BA457" s="391">
        <v>0</v>
      </c>
      <c r="BB457" s="391">
        <v>0</v>
      </c>
      <c r="BC457" s="391">
        <v>0</v>
      </c>
      <c r="BD457" s="391">
        <v>0</v>
      </c>
      <c r="BE457" s="391">
        <v>0</v>
      </c>
      <c r="BF457" s="391">
        <v>0</v>
      </c>
      <c r="BG457" s="391">
        <v>0</v>
      </c>
      <c r="BH457" s="391">
        <v>0</v>
      </c>
      <c r="BI457" s="391">
        <v>0</v>
      </c>
      <c r="BJ457" s="391">
        <v>0</v>
      </c>
      <c r="BK457" s="388">
        <f t="shared" si="433"/>
        <v>0</v>
      </c>
      <c r="BL457" s="400">
        <f t="shared" si="434"/>
        <v>0</v>
      </c>
      <c r="BM457" s="8">
        <f t="shared" si="435"/>
        <v>0</v>
      </c>
    </row>
    <row r="458" spans="46:65" x14ac:dyDescent="0.2">
      <c r="AT458" s="390" t="s">
        <v>85</v>
      </c>
      <c r="AU458" s="396"/>
      <c r="AV458" s="390" t="s">
        <v>89</v>
      </c>
      <c r="AW458" s="391">
        <v>0</v>
      </c>
      <c r="AX458" s="391">
        <v>0</v>
      </c>
      <c r="AY458" s="391">
        <v>0</v>
      </c>
      <c r="AZ458" s="391">
        <v>0</v>
      </c>
      <c r="BA458" s="391">
        <v>0</v>
      </c>
      <c r="BB458" s="391">
        <v>0</v>
      </c>
      <c r="BC458" s="391">
        <v>0</v>
      </c>
      <c r="BD458" s="391">
        <v>0</v>
      </c>
      <c r="BE458" s="391">
        <v>0</v>
      </c>
      <c r="BF458" s="391">
        <v>0</v>
      </c>
      <c r="BG458" s="391">
        <v>0</v>
      </c>
      <c r="BH458" s="391">
        <v>0</v>
      </c>
      <c r="BI458" s="391">
        <v>0</v>
      </c>
      <c r="BJ458" s="391">
        <v>0</v>
      </c>
      <c r="BK458" s="388">
        <f t="shared" si="433"/>
        <v>0</v>
      </c>
      <c r="BL458" s="400">
        <f t="shared" si="434"/>
        <v>0</v>
      </c>
      <c r="BM458" s="8">
        <f t="shared" si="435"/>
        <v>0</v>
      </c>
    </row>
    <row r="459" spans="46:65" x14ac:dyDescent="0.2">
      <c r="AT459" s="390" t="s">
        <v>85</v>
      </c>
      <c r="AU459" s="396"/>
      <c r="AV459" s="390" t="s">
        <v>89</v>
      </c>
      <c r="AW459" s="391">
        <v>0</v>
      </c>
      <c r="AX459" s="391">
        <v>0</v>
      </c>
      <c r="AY459" s="391">
        <v>0</v>
      </c>
      <c r="AZ459" s="391">
        <v>0</v>
      </c>
      <c r="BA459" s="391">
        <v>0</v>
      </c>
      <c r="BB459" s="391">
        <v>0</v>
      </c>
      <c r="BC459" s="391">
        <v>0</v>
      </c>
      <c r="BD459" s="391">
        <v>0</v>
      </c>
      <c r="BE459" s="391">
        <v>0</v>
      </c>
      <c r="BF459" s="391">
        <v>0</v>
      </c>
      <c r="BG459" s="391">
        <v>0</v>
      </c>
      <c r="BH459" s="391">
        <v>0</v>
      </c>
      <c r="BI459" s="391">
        <v>0</v>
      </c>
      <c r="BJ459" s="391">
        <v>0</v>
      </c>
      <c r="BK459" s="388">
        <f t="shared" si="433"/>
        <v>0</v>
      </c>
      <c r="BL459" s="400">
        <f t="shared" si="434"/>
        <v>0</v>
      </c>
      <c r="BM459" s="8">
        <f t="shared" si="435"/>
        <v>0</v>
      </c>
    </row>
    <row r="460" spans="46:65" x14ac:dyDescent="0.2">
      <c r="AT460" s="390" t="s">
        <v>85</v>
      </c>
      <c r="AU460" s="396"/>
      <c r="AV460" s="390" t="s">
        <v>90</v>
      </c>
      <c r="AW460" s="391">
        <v>0</v>
      </c>
      <c r="AX460" s="391">
        <v>0</v>
      </c>
      <c r="AY460" s="391">
        <v>0</v>
      </c>
      <c r="AZ460" s="391">
        <v>0</v>
      </c>
      <c r="BA460" s="391">
        <v>0</v>
      </c>
      <c r="BB460" s="391">
        <v>0</v>
      </c>
      <c r="BC460" s="391">
        <v>0</v>
      </c>
      <c r="BD460" s="391">
        <v>0</v>
      </c>
      <c r="BE460" s="391">
        <v>0</v>
      </c>
      <c r="BF460" s="391">
        <v>0</v>
      </c>
      <c r="BG460" s="391">
        <v>0</v>
      </c>
      <c r="BH460" s="391">
        <v>0</v>
      </c>
      <c r="BI460" s="391">
        <v>0</v>
      </c>
      <c r="BJ460" s="391">
        <v>0</v>
      </c>
      <c r="BK460" s="388">
        <f t="shared" si="433"/>
        <v>0</v>
      </c>
      <c r="BL460" s="400">
        <f t="shared" si="434"/>
        <v>0</v>
      </c>
      <c r="BM460" s="8">
        <f t="shared" si="435"/>
        <v>0</v>
      </c>
    </row>
    <row r="461" spans="46:65" x14ac:dyDescent="0.2">
      <c r="AT461" s="390" t="s">
        <v>85</v>
      </c>
      <c r="AU461" s="396"/>
      <c r="AV461" s="390" t="s">
        <v>90</v>
      </c>
      <c r="AW461" s="391">
        <v>0</v>
      </c>
      <c r="AX461" s="391">
        <v>0</v>
      </c>
      <c r="AY461" s="391">
        <v>0</v>
      </c>
      <c r="AZ461" s="391">
        <v>0</v>
      </c>
      <c r="BA461" s="391">
        <v>0</v>
      </c>
      <c r="BB461" s="391">
        <v>0</v>
      </c>
      <c r="BC461" s="391">
        <v>0</v>
      </c>
      <c r="BD461" s="391">
        <v>0</v>
      </c>
      <c r="BE461" s="391">
        <v>0</v>
      </c>
      <c r="BF461" s="391">
        <v>0</v>
      </c>
      <c r="BG461" s="391">
        <v>0</v>
      </c>
      <c r="BH461" s="391">
        <v>0</v>
      </c>
      <c r="BI461" s="391">
        <v>0</v>
      </c>
      <c r="BJ461" s="391">
        <v>0</v>
      </c>
      <c r="BK461" s="388">
        <f t="shared" si="433"/>
        <v>0</v>
      </c>
      <c r="BL461" s="400">
        <f t="shared" si="434"/>
        <v>0</v>
      </c>
      <c r="BM461" s="8">
        <f t="shared" si="435"/>
        <v>0</v>
      </c>
    </row>
    <row r="462" spans="46:65" x14ac:dyDescent="0.2">
      <c r="AT462" s="390" t="s">
        <v>85</v>
      </c>
      <c r="AU462" s="396"/>
      <c r="AV462" s="390" t="s">
        <v>90</v>
      </c>
      <c r="AW462" s="391">
        <v>0</v>
      </c>
      <c r="AX462" s="391">
        <v>0</v>
      </c>
      <c r="AY462" s="391">
        <v>0</v>
      </c>
      <c r="AZ462" s="391">
        <v>0</v>
      </c>
      <c r="BA462" s="391">
        <v>0</v>
      </c>
      <c r="BB462" s="391">
        <v>0</v>
      </c>
      <c r="BC462" s="391">
        <v>0</v>
      </c>
      <c r="BD462" s="391">
        <v>0</v>
      </c>
      <c r="BE462" s="391">
        <v>0</v>
      </c>
      <c r="BF462" s="391">
        <v>0</v>
      </c>
      <c r="BG462" s="391">
        <v>0</v>
      </c>
      <c r="BH462" s="391">
        <v>0</v>
      </c>
      <c r="BI462" s="391">
        <v>0</v>
      </c>
      <c r="BJ462" s="391">
        <v>0</v>
      </c>
      <c r="BK462" s="388">
        <f t="shared" si="433"/>
        <v>0</v>
      </c>
      <c r="BL462" s="400">
        <f t="shared" si="434"/>
        <v>0</v>
      </c>
      <c r="BM462" s="8">
        <f t="shared" si="435"/>
        <v>0</v>
      </c>
    </row>
    <row r="463" spans="46:65" x14ac:dyDescent="0.2">
      <c r="AT463" s="390" t="s">
        <v>85</v>
      </c>
      <c r="AU463" s="396"/>
      <c r="AV463" s="390" t="s">
        <v>90</v>
      </c>
      <c r="AW463" s="391">
        <v>0</v>
      </c>
      <c r="AX463" s="391">
        <v>0</v>
      </c>
      <c r="AY463" s="391">
        <v>0</v>
      </c>
      <c r="AZ463" s="391">
        <v>0</v>
      </c>
      <c r="BA463" s="391">
        <v>0</v>
      </c>
      <c r="BB463" s="391">
        <v>0</v>
      </c>
      <c r="BC463" s="391">
        <v>0</v>
      </c>
      <c r="BD463" s="391">
        <v>0</v>
      </c>
      <c r="BE463" s="391">
        <v>0</v>
      </c>
      <c r="BF463" s="391">
        <v>0</v>
      </c>
      <c r="BG463" s="391">
        <v>0</v>
      </c>
      <c r="BH463" s="391">
        <v>0</v>
      </c>
      <c r="BI463" s="391">
        <v>0</v>
      </c>
      <c r="BJ463" s="391">
        <v>0</v>
      </c>
      <c r="BK463" s="388">
        <f t="shared" si="433"/>
        <v>0</v>
      </c>
      <c r="BL463" s="400">
        <f t="shared" si="434"/>
        <v>0</v>
      </c>
      <c r="BM463" s="8">
        <f t="shared" si="435"/>
        <v>0</v>
      </c>
    </row>
    <row r="464" spans="46:65" x14ac:dyDescent="0.2">
      <c r="AT464" s="390" t="s">
        <v>85</v>
      </c>
      <c r="AU464" s="396"/>
      <c r="AV464" s="390" t="s">
        <v>90</v>
      </c>
      <c r="AW464" s="391">
        <v>0</v>
      </c>
      <c r="AX464" s="391">
        <v>0</v>
      </c>
      <c r="AY464" s="391">
        <v>0</v>
      </c>
      <c r="AZ464" s="391">
        <v>0</v>
      </c>
      <c r="BA464" s="391">
        <v>0</v>
      </c>
      <c r="BB464" s="391">
        <v>0</v>
      </c>
      <c r="BC464" s="391">
        <v>0</v>
      </c>
      <c r="BD464" s="391">
        <v>0</v>
      </c>
      <c r="BE464" s="391">
        <v>0</v>
      </c>
      <c r="BF464" s="391">
        <v>0</v>
      </c>
      <c r="BG464" s="391">
        <v>0</v>
      </c>
      <c r="BH464" s="391">
        <v>0</v>
      </c>
      <c r="BI464" s="391">
        <v>0</v>
      </c>
      <c r="BJ464" s="391">
        <v>0</v>
      </c>
      <c r="BK464" s="388">
        <f t="shared" si="433"/>
        <v>0</v>
      </c>
      <c r="BL464" s="400">
        <f t="shared" si="434"/>
        <v>0</v>
      </c>
      <c r="BM464" s="8">
        <f t="shared" si="435"/>
        <v>0</v>
      </c>
    </row>
    <row r="465" spans="46:65" x14ac:dyDescent="0.2">
      <c r="AT465" s="390" t="s">
        <v>85</v>
      </c>
      <c r="AU465" s="396"/>
      <c r="AV465" s="390" t="s">
        <v>91</v>
      </c>
      <c r="AW465" s="391">
        <v>0</v>
      </c>
      <c r="AX465" s="391">
        <v>0</v>
      </c>
      <c r="AY465" s="391">
        <v>0</v>
      </c>
      <c r="AZ465" s="391">
        <v>0</v>
      </c>
      <c r="BA465" s="391">
        <v>0</v>
      </c>
      <c r="BB465" s="391">
        <v>0</v>
      </c>
      <c r="BC465" s="391">
        <v>0</v>
      </c>
      <c r="BD465" s="391">
        <v>0</v>
      </c>
      <c r="BE465" s="391">
        <v>0</v>
      </c>
      <c r="BF465" s="391">
        <v>0</v>
      </c>
      <c r="BG465" s="391">
        <v>0</v>
      </c>
      <c r="BH465" s="391">
        <v>0</v>
      </c>
      <c r="BI465" s="391">
        <v>0</v>
      </c>
      <c r="BJ465" s="391">
        <v>0</v>
      </c>
      <c r="BK465" s="388">
        <f t="shared" si="433"/>
        <v>0</v>
      </c>
      <c r="BL465" s="400">
        <f t="shared" si="434"/>
        <v>0</v>
      </c>
      <c r="BM465" s="8">
        <f t="shared" si="435"/>
        <v>0</v>
      </c>
    </row>
    <row r="466" spans="46:65" x14ac:dyDescent="0.2">
      <c r="AT466" s="390" t="s">
        <v>85</v>
      </c>
      <c r="AU466" s="396"/>
      <c r="AV466" s="390" t="s">
        <v>91</v>
      </c>
      <c r="AW466" s="391">
        <v>0</v>
      </c>
      <c r="AX466" s="391">
        <v>0</v>
      </c>
      <c r="AY466" s="391">
        <v>0</v>
      </c>
      <c r="AZ466" s="391">
        <v>0</v>
      </c>
      <c r="BA466" s="391">
        <v>0</v>
      </c>
      <c r="BB466" s="391">
        <v>0</v>
      </c>
      <c r="BC466" s="391">
        <v>0</v>
      </c>
      <c r="BD466" s="391">
        <v>0</v>
      </c>
      <c r="BE466" s="391">
        <v>0</v>
      </c>
      <c r="BF466" s="391">
        <v>0</v>
      </c>
      <c r="BG466" s="391">
        <v>0</v>
      </c>
      <c r="BH466" s="391">
        <v>0</v>
      </c>
      <c r="BI466" s="391">
        <v>0</v>
      </c>
      <c r="BJ466" s="391">
        <v>0</v>
      </c>
      <c r="BK466" s="388">
        <f t="shared" si="433"/>
        <v>0</v>
      </c>
      <c r="BL466" s="400">
        <f t="shared" si="434"/>
        <v>0</v>
      </c>
      <c r="BM466" s="8">
        <f t="shared" si="435"/>
        <v>0</v>
      </c>
    </row>
    <row r="467" spans="46:65" x14ac:dyDescent="0.2">
      <c r="AT467" s="390" t="s">
        <v>85</v>
      </c>
      <c r="AU467" s="396"/>
      <c r="AV467" s="390" t="s">
        <v>91</v>
      </c>
      <c r="AW467" s="391">
        <v>0</v>
      </c>
      <c r="AX467" s="391">
        <v>0</v>
      </c>
      <c r="AY467" s="391">
        <v>0</v>
      </c>
      <c r="AZ467" s="391">
        <v>0</v>
      </c>
      <c r="BA467" s="391">
        <v>0</v>
      </c>
      <c r="BB467" s="391">
        <v>0</v>
      </c>
      <c r="BC467" s="391">
        <v>0</v>
      </c>
      <c r="BD467" s="391">
        <v>0</v>
      </c>
      <c r="BE467" s="391">
        <v>0</v>
      </c>
      <c r="BF467" s="391">
        <v>0</v>
      </c>
      <c r="BG467" s="391">
        <v>0</v>
      </c>
      <c r="BH467" s="391">
        <v>0</v>
      </c>
      <c r="BI467" s="391">
        <v>0</v>
      </c>
      <c r="BJ467" s="391">
        <v>0</v>
      </c>
      <c r="BK467" s="388">
        <f t="shared" si="433"/>
        <v>0</v>
      </c>
      <c r="BL467" s="400">
        <f t="shared" si="434"/>
        <v>0</v>
      </c>
      <c r="BM467" s="8">
        <f t="shared" si="435"/>
        <v>0</v>
      </c>
    </row>
    <row r="468" spans="46:65" x14ac:dyDescent="0.2">
      <c r="AT468" s="390" t="s">
        <v>85</v>
      </c>
      <c r="AU468" s="396"/>
      <c r="AV468" s="390" t="s">
        <v>91</v>
      </c>
      <c r="AW468" s="391">
        <v>0</v>
      </c>
      <c r="AX468" s="391">
        <v>0</v>
      </c>
      <c r="AY468" s="391">
        <v>0</v>
      </c>
      <c r="AZ468" s="391">
        <v>0</v>
      </c>
      <c r="BA468" s="391">
        <v>0</v>
      </c>
      <c r="BB468" s="391">
        <v>0</v>
      </c>
      <c r="BC468" s="391">
        <v>0</v>
      </c>
      <c r="BD468" s="391">
        <v>0</v>
      </c>
      <c r="BE468" s="391">
        <v>0</v>
      </c>
      <c r="BF468" s="391">
        <v>0</v>
      </c>
      <c r="BG468" s="391">
        <v>0</v>
      </c>
      <c r="BH468" s="391">
        <v>0</v>
      </c>
      <c r="BI468" s="391">
        <v>0</v>
      </c>
      <c r="BJ468" s="391">
        <v>0</v>
      </c>
      <c r="BK468" s="388">
        <f t="shared" si="433"/>
        <v>0</v>
      </c>
      <c r="BL468" s="400">
        <f t="shared" si="434"/>
        <v>0</v>
      </c>
      <c r="BM468" s="8">
        <f t="shared" si="435"/>
        <v>0</v>
      </c>
    </row>
    <row r="469" spans="46:65" x14ac:dyDescent="0.2">
      <c r="AT469" s="390" t="s">
        <v>85</v>
      </c>
      <c r="AU469" s="396"/>
      <c r="AV469" s="390" t="s">
        <v>91</v>
      </c>
      <c r="AW469" s="391">
        <v>0</v>
      </c>
      <c r="AX469" s="391">
        <v>0</v>
      </c>
      <c r="AY469" s="391">
        <v>0</v>
      </c>
      <c r="AZ469" s="391">
        <v>0</v>
      </c>
      <c r="BA469" s="391">
        <v>0</v>
      </c>
      <c r="BB469" s="391">
        <v>0</v>
      </c>
      <c r="BC469" s="391">
        <v>0</v>
      </c>
      <c r="BD469" s="391">
        <v>0</v>
      </c>
      <c r="BE469" s="391">
        <v>0</v>
      </c>
      <c r="BF469" s="391">
        <v>0</v>
      </c>
      <c r="BG469" s="391">
        <v>0</v>
      </c>
      <c r="BH469" s="391">
        <v>0</v>
      </c>
      <c r="BI469" s="391">
        <v>0</v>
      </c>
      <c r="BJ469" s="391">
        <v>0</v>
      </c>
      <c r="BK469" s="388">
        <f t="shared" si="433"/>
        <v>0</v>
      </c>
      <c r="BL469" s="400">
        <f t="shared" si="434"/>
        <v>0</v>
      </c>
      <c r="BM469" s="8">
        <f t="shared" si="435"/>
        <v>0</v>
      </c>
    </row>
    <row r="470" spans="46:65" x14ac:dyDescent="0.2">
      <c r="AT470" s="390" t="s">
        <v>85</v>
      </c>
      <c r="AU470" s="396"/>
      <c r="AV470" s="390" t="s">
        <v>92</v>
      </c>
      <c r="AW470" s="391">
        <v>0</v>
      </c>
      <c r="AX470" s="391">
        <v>0</v>
      </c>
      <c r="AY470" s="391">
        <v>0</v>
      </c>
      <c r="AZ470" s="391">
        <v>0</v>
      </c>
      <c r="BA470" s="391">
        <v>0</v>
      </c>
      <c r="BB470" s="391">
        <v>0</v>
      </c>
      <c r="BC470" s="391">
        <v>0</v>
      </c>
      <c r="BD470" s="391">
        <v>0</v>
      </c>
      <c r="BE470" s="391">
        <v>0</v>
      </c>
      <c r="BF470" s="391">
        <v>0</v>
      </c>
      <c r="BG470" s="391">
        <v>0</v>
      </c>
      <c r="BH470" s="391">
        <v>0</v>
      </c>
      <c r="BI470" s="391">
        <v>0</v>
      </c>
      <c r="BJ470" s="391">
        <v>0</v>
      </c>
      <c r="BK470" s="388">
        <f t="shared" si="433"/>
        <v>0</v>
      </c>
      <c r="BL470" s="400">
        <f t="shared" si="434"/>
        <v>0</v>
      </c>
      <c r="BM470" s="8">
        <f t="shared" si="435"/>
        <v>0</v>
      </c>
    </row>
    <row r="471" spans="46:65" x14ac:dyDescent="0.2">
      <c r="AT471" s="390" t="s">
        <v>85</v>
      </c>
      <c r="AU471" s="396"/>
      <c r="AV471" s="390" t="s">
        <v>92</v>
      </c>
      <c r="AW471" s="391">
        <v>0</v>
      </c>
      <c r="AX471" s="391">
        <v>0</v>
      </c>
      <c r="AY471" s="391">
        <v>0</v>
      </c>
      <c r="AZ471" s="391">
        <v>0</v>
      </c>
      <c r="BA471" s="391">
        <v>0</v>
      </c>
      <c r="BB471" s="391">
        <v>0</v>
      </c>
      <c r="BC471" s="391">
        <v>0</v>
      </c>
      <c r="BD471" s="391">
        <v>0</v>
      </c>
      <c r="BE471" s="391">
        <v>0</v>
      </c>
      <c r="BF471" s="391">
        <v>0</v>
      </c>
      <c r="BG471" s="391">
        <v>0</v>
      </c>
      <c r="BH471" s="391">
        <v>0</v>
      </c>
      <c r="BI471" s="391">
        <v>0</v>
      </c>
      <c r="BJ471" s="391">
        <v>0</v>
      </c>
      <c r="BK471" s="388">
        <f t="shared" si="433"/>
        <v>0</v>
      </c>
      <c r="BL471" s="400">
        <f t="shared" si="434"/>
        <v>0</v>
      </c>
      <c r="BM471" s="8">
        <f t="shared" si="435"/>
        <v>0</v>
      </c>
    </row>
    <row r="472" spans="46:65" x14ac:dyDescent="0.2">
      <c r="AT472" s="390" t="s">
        <v>85</v>
      </c>
      <c r="AU472" s="396"/>
      <c r="AV472" s="390" t="s">
        <v>92</v>
      </c>
      <c r="AW472" s="391">
        <v>0</v>
      </c>
      <c r="AX472" s="391">
        <v>0</v>
      </c>
      <c r="AY472" s="391">
        <v>0</v>
      </c>
      <c r="AZ472" s="391">
        <v>0</v>
      </c>
      <c r="BA472" s="391">
        <v>0</v>
      </c>
      <c r="BB472" s="391">
        <v>0</v>
      </c>
      <c r="BC472" s="391">
        <v>0</v>
      </c>
      <c r="BD472" s="391">
        <v>0</v>
      </c>
      <c r="BE472" s="391">
        <v>0</v>
      </c>
      <c r="BF472" s="391">
        <v>0</v>
      </c>
      <c r="BG472" s="391">
        <v>0</v>
      </c>
      <c r="BH472" s="391">
        <v>0</v>
      </c>
      <c r="BI472" s="391">
        <v>0</v>
      </c>
      <c r="BJ472" s="391">
        <v>0</v>
      </c>
      <c r="BK472" s="388">
        <f t="shared" si="433"/>
        <v>0</v>
      </c>
      <c r="BL472" s="400">
        <f t="shared" si="434"/>
        <v>0</v>
      </c>
      <c r="BM472" s="8">
        <f t="shared" si="435"/>
        <v>0</v>
      </c>
    </row>
    <row r="473" spans="46:65" x14ac:dyDescent="0.2">
      <c r="AT473" s="390" t="s">
        <v>85</v>
      </c>
      <c r="AU473" s="396"/>
      <c r="AV473" s="390" t="s">
        <v>92</v>
      </c>
      <c r="AW473" s="391">
        <v>0</v>
      </c>
      <c r="AX473" s="391">
        <v>0</v>
      </c>
      <c r="AY473" s="391">
        <v>0</v>
      </c>
      <c r="AZ473" s="391">
        <v>0</v>
      </c>
      <c r="BA473" s="391">
        <v>0</v>
      </c>
      <c r="BB473" s="391">
        <v>0</v>
      </c>
      <c r="BC473" s="391">
        <v>0</v>
      </c>
      <c r="BD473" s="391">
        <v>0</v>
      </c>
      <c r="BE473" s="391">
        <v>0</v>
      </c>
      <c r="BF473" s="391">
        <v>0</v>
      </c>
      <c r="BG473" s="391">
        <v>0</v>
      </c>
      <c r="BH473" s="391">
        <v>0</v>
      </c>
      <c r="BI473" s="391">
        <v>0</v>
      </c>
      <c r="BJ473" s="391">
        <v>0</v>
      </c>
      <c r="BK473" s="388">
        <f t="shared" si="433"/>
        <v>0</v>
      </c>
      <c r="BL473" s="400">
        <f t="shared" si="434"/>
        <v>0</v>
      </c>
      <c r="BM473" s="8">
        <f t="shared" si="435"/>
        <v>0</v>
      </c>
    </row>
    <row r="474" spans="46:65" x14ac:dyDescent="0.2">
      <c r="AT474" s="390" t="s">
        <v>85</v>
      </c>
      <c r="AU474" s="396"/>
      <c r="AV474" s="390" t="s">
        <v>92</v>
      </c>
      <c r="AW474" s="391">
        <v>0</v>
      </c>
      <c r="AX474" s="391">
        <v>0</v>
      </c>
      <c r="AY474" s="391">
        <v>0</v>
      </c>
      <c r="AZ474" s="391">
        <v>0</v>
      </c>
      <c r="BA474" s="391">
        <v>0</v>
      </c>
      <c r="BB474" s="391">
        <v>0</v>
      </c>
      <c r="BC474" s="391">
        <v>0</v>
      </c>
      <c r="BD474" s="391">
        <v>0</v>
      </c>
      <c r="BE474" s="391">
        <v>0</v>
      </c>
      <c r="BF474" s="391">
        <v>0</v>
      </c>
      <c r="BG474" s="391">
        <v>0</v>
      </c>
      <c r="BH474" s="391">
        <v>0</v>
      </c>
      <c r="BI474" s="391">
        <v>0</v>
      </c>
      <c r="BJ474" s="391">
        <v>0</v>
      </c>
      <c r="BK474" s="388">
        <f t="shared" si="433"/>
        <v>0</v>
      </c>
      <c r="BL474" s="400">
        <f t="shared" si="434"/>
        <v>0</v>
      </c>
      <c r="BM474" s="8">
        <f t="shared" si="435"/>
        <v>0</v>
      </c>
    </row>
    <row r="475" spans="46:65" x14ac:dyDescent="0.2">
      <c r="AT475" s="390" t="s">
        <v>85</v>
      </c>
      <c r="AU475" s="396"/>
      <c r="AV475" s="390" t="s">
        <v>93</v>
      </c>
      <c r="AW475" s="391">
        <v>0</v>
      </c>
      <c r="AX475" s="391">
        <v>0</v>
      </c>
      <c r="AY475" s="391">
        <v>0</v>
      </c>
      <c r="AZ475" s="391">
        <v>0</v>
      </c>
      <c r="BA475" s="391">
        <v>0</v>
      </c>
      <c r="BB475" s="391">
        <v>0</v>
      </c>
      <c r="BC475" s="391">
        <v>0</v>
      </c>
      <c r="BD475" s="391">
        <v>0</v>
      </c>
      <c r="BE475" s="391">
        <v>0</v>
      </c>
      <c r="BF475" s="391">
        <v>0</v>
      </c>
      <c r="BG475" s="391">
        <v>0</v>
      </c>
      <c r="BH475" s="391">
        <v>0</v>
      </c>
      <c r="BI475" s="391">
        <v>0</v>
      </c>
      <c r="BJ475" s="391">
        <v>0</v>
      </c>
      <c r="BK475" s="388">
        <f t="shared" si="433"/>
        <v>0</v>
      </c>
      <c r="BL475" s="400">
        <f t="shared" si="434"/>
        <v>0</v>
      </c>
      <c r="BM475" s="8">
        <f t="shared" si="435"/>
        <v>0</v>
      </c>
    </row>
    <row r="476" spans="46:65" x14ac:dyDescent="0.2">
      <c r="AT476" s="390" t="s">
        <v>85</v>
      </c>
      <c r="AU476" s="396"/>
      <c r="AV476" s="390" t="s">
        <v>93</v>
      </c>
      <c r="AW476" s="391">
        <v>0</v>
      </c>
      <c r="AX476" s="391">
        <v>0</v>
      </c>
      <c r="AY476" s="391">
        <v>0</v>
      </c>
      <c r="AZ476" s="391">
        <v>0</v>
      </c>
      <c r="BA476" s="391">
        <v>0</v>
      </c>
      <c r="BB476" s="391">
        <v>0</v>
      </c>
      <c r="BC476" s="391">
        <v>0</v>
      </c>
      <c r="BD476" s="391">
        <v>0</v>
      </c>
      <c r="BE476" s="391">
        <v>0</v>
      </c>
      <c r="BF476" s="391">
        <v>0</v>
      </c>
      <c r="BG476" s="391">
        <v>0</v>
      </c>
      <c r="BH476" s="391">
        <v>0</v>
      </c>
      <c r="BI476" s="391">
        <v>0</v>
      </c>
      <c r="BJ476" s="391">
        <v>0</v>
      </c>
      <c r="BK476" s="388">
        <f t="shared" si="433"/>
        <v>0</v>
      </c>
      <c r="BL476" s="400">
        <f t="shared" si="434"/>
        <v>0</v>
      </c>
      <c r="BM476" s="8">
        <f t="shared" si="435"/>
        <v>0</v>
      </c>
    </row>
    <row r="477" spans="46:65" x14ac:dyDescent="0.2">
      <c r="AT477" s="390" t="s">
        <v>85</v>
      </c>
      <c r="AU477" s="396"/>
      <c r="AV477" s="390" t="s">
        <v>93</v>
      </c>
      <c r="AW477" s="391">
        <v>0</v>
      </c>
      <c r="AX477" s="391">
        <v>0</v>
      </c>
      <c r="AY477" s="391">
        <v>0</v>
      </c>
      <c r="AZ477" s="391">
        <v>0</v>
      </c>
      <c r="BA477" s="391">
        <v>0</v>
      </c>
      <c r="BB477" s="391">
        <v>0</v>
      </c>
      <c r="BC477" s="391">
        <v>0</v>
      </c>
      <c r="BD477" s="391">
        <v>0</v>
      </c>
      <c r="BE477" s="391">
        <v>0</v>
      </c>
      <c r="BF477" s="391">
        <v>0</v>
      </c>
      <c r="BG477" s="391">
        <v>0</v>
      </c>
      <c r="BH477" s="391">
        <v>0</v>
      </c>
      <c r="BI477" s="391">
        <v>0</v>
      </c>
      <c r="BJ477" s="391">
        <v>0</v>
      </c>
      <c r="BK477" s="388">
        <f t="shared" si="433"/>
        <v>0</v>
      </c>
      <c r="BL477" s="400">
        <f t="shared" si="434"/>
        <v>0</v>
      </c>
      <c r="BM477" s="8">
        <f t="shared" si="435"/>
        <v>0</v>
      </c>
    </row>
    <row r="478" spans="46:65" x14ac:dyDescent="0.2">
      <c r="AT478" s="390" t="s">
        <v>85</v>
      </c>
      <c r="AU478" s="396"/>
      <c r="AV478" s="390" t="s">
        <v>93</v>
      </c>
      <c r="AW478" s="391">
        <v>0</v>
      </c>
      <c r="AX478" s="391">
        <v>0</v>
      </c>
      <c r="AY478" s="391">
        <v>0</v>
      </c>
      <c r="AZ478" s="391">
        <v>0</v>
      </c>
      <c r="BA478" s="391">
        <v>0</v>
      </c>
      <c r="BB478" s="391">
        <v>0</v>
      </c>
      <c r="BC478" s="391">
        <v>0</v>
      </c>
      <c r="BD478" s="391">
        <v>0</v>
      </c>
      <c r="BE478" s="391">
        <v>0</v>
      </c>
      <c r="BF478" s="391">
        <v>0</v>
      </c>
      <c r="BG478" s="391">
        <v>0</v>
      </c>
      <c r="BH478" s="391">
        <v>0</v>
      </c>
      <c r="BI478" s="391">
        <v>0</v>
      </c>
      <c r="BJ478" s="391">
        <v>0</v>
      </c>
      <c r="BK478" s="388">
        <f t="shared" si="433"/>
        <v>0</v>
      </c>
      <c r="BL478" s="400">
        <f t="shared" si="434"/>
        <v>0</v>
      </c>
      <c r="BM478" s="8">
        <f t="shared" si="435"/>
        <v>0</v>
      </c>
    </row>
    <row r="479" spans="46:65" x14ac:dyDescent="0.2">
      <c r="AT479" s="390" t="s">
        <v>85</v>
      </c>
      <c r="AU479" s="396"/>
      <c r="AV479" s="390" t="s">
        <v>93</v>
      </c>
      <c r="AW479" s="391">
        <v>0</v>
      </c>
      <c r="AX479" s="391">
        <v>0</v>
      </c>
      <c r="AY479" s="391">
        <v>0</v>
      </c>
      <c r="AZ479" s="391">
        <v>0</v>
      </c>
      <c r="BA479" s="391">
        <v>0</v>
      </c>
      <c r="BB479" s="391">
        <v>0</v>
      </c>
      <c r="BC479" s="391">
        <v>0</v>
      </c>
      <c r="BD479" s="391">
        <v>0</v>
      </c>
      <c r="BE479" s="391">
        <v>0</v>
      </c>
      <c r="BF479" s="391">
        <v>0</v>
      </c>
      <c r="BG479" s="391">
        <v>0</v>
      </c>
      <c r="BH479" s="391">
        <v>0</v>
      </c>
      <c r="BI479" s="391">
        <v>0</v>
      </c>
      <c r="BJ479" s="391">
        <v>0</v>
      </c>
      <c r="BK479" s="388">
        <f t="shared" si="433"/>
        <v>0</v>
      </c>
      <c r="BL479" s="400">
        <f t="shared" si="434"/>
        <v>0</v>
      </c>
      <c r="BM479" s="8">
        <f t="shared" si="435"/>
        <v>0</v>
      </c>
    </row>
    <row r="480" spans="46:65" x14ac:dyDescent="0.2">
      <c r="AT480" s="390" t="s">
        <v>85</v>
      </c>
      <c r="AU480" s="396"/>
      <c r="AV480" s="390" t="s">
        <v>94</v>
      </c>
      <c r="AW480" s="391">
        <v>0</v>
      </c>
      <c r="AX480" s="391">
        <v>0</v>
      </c>
      <c r="AY480" s="391">
        <v>0</v>
      </c>
      <c r="AZ480" s="391">
        <v>0</v>
      </c>
      <c r="BA480" s="391">
        <v>0</v>
      </c>
      <c r="BB480" s="391">
        <v>0</v>
      </c>
      <c r="BC480" s="391">
        <v>0</v>
      </c>
      <c r="BD480" s="391">
        <v>0</v>
      </c>
      <c r="BE480" s="391">
        <v>0</v>
      </c>
      <c r="BF480" s="391">
        <v>0</v>
      </c>
      <c r="BG480" s="391">
        <v>0</v>
      </c>
      <c r="BH480" s="391">
        <v>0</v>
      </c>
      <c r="BI480" s="391">
        <v>0</v>
      </c>
      <c r="BJ480" s="391">
        <v>0</v>
      </c>
      <c r="BK480" s="388">
        <f t="shared" si="433"/>
        <v>0</v>
      </c>
      <c r="BL480" s="400">
        <f t="shared" si="434"/>
        <v>0</v>
      </c>
      <c r="BM480" s="8">
        <f t="shared" si="435"/>
        <v>0</v>
      </c>
    </row>
    <row r="481" spans="46:65" x14ac:dyDescent="0.2">
      <c r="AT481" s="390" t="s">
        <v>85</v>
      </c>
      <c r="AU481" s="396"/>
      <c r="AV481" s="390" t="s">
        <v>94</v>
      </c>
      <c r="AW481" s="391">
        <v>0</v>
      </c>
      <c r="AX481" s="391">
        <v>0</v>
      </c>
      <c r="AY481" s="391">
        <v>0</v>
      </c>
      <c r="AZ481" s="391">
        <v>0</v>
      </c>
      <c r="BA481" s="391">
        <v>0</v>
      </c>
      <c r="BB481" s="391">
        <v>0</v>
      </c>
      <c r="BC481" s="391">
        <v>0</v>
      </c>
      <c r="BD481" s="391">
        <v>0</v>
      </c>
      <c r="BE481" s="391">
        <v>0</v>
      </c>
      <c r="BF481" s="391">
        <v>0</v>
      </c>
      <c r="BG481" s="391">
        <v>0</v>
      </c>
      <c r="BH481" s="391">
        <v>0</v>
      </c>
      <c r="BI481" s="391">
        <v>0</v>
      </c>
      <c r="BJ481" s="391">
        <v>0</v>
      </c>
      <c r="BK481" s="388">
        <f t="shared" si="433"/>
        <v>0</v>
      </c>
      <c r="BL481" s="400">
        <f t="shared" si="434"/>
        <v>0</v>
      </c>
      <c r="BM481" s="8">
        <f t="shared" si="435"/>
        <v>0</v>
      </c>
    </row>
    <row r="482" spans="46:65" x14ac:dyDescent="0.2">
      <c r="AT482" s="390" t="s">
        <v>85</v>
      </c>
      <c r="AU482" s="396"/>
      <c r="AV482" s="390" t="s">
        <v>94</v>
      </c>
      <c r="AW482" s="391">
        <v>0</v>
      </c>
      <c r="AX482" s="391">
        <v>0</v>
      </c>
      <c r="AY482" s="391">
        <v>0</v>
      </c>
      <c r="AZ482" s="391">
        <v>0</v>
      </c>
      <c r="BA482" s="391">
        <v>0</v>
      </c>
      <c r="BB482" s="391">
        <v>0</v>
      </c>
      <c r="BC482" s="391">
        <v>0</v>
      </c>
      <c r="BD482" s="391">
        <v>0</v>
      </c>
      <c r="BE482" s="391">
        <v>0</v>
      </c>
      <c r="BF482" s="391">
        <v>0</v>
      </c>
      <c r="BG482" s="391">
        <v>0</v>
      </c>
      <c r="BH482" s="391">
        <v>0</v>
      </c>
      <c r="BI482" s="391">
        <v>0</v>
      </c>
      <c r="BJ482" s="391">
        <v>0</v>
      </c>
      <c r="BK482" s="388">
        <f t="shared" si="433"/>
        <v>0</v>
      </c>
      <c r="BL482" s="400">
        <f t="shared" si="434"/>
        <v>0</v>
      </c>
      <c r="BM482" s="8">
        <f t="shared" si="435"/>
        <v>0</v>
      </c>
    </row>
    <row r="483" spans="46:65" x14ac:dyDescent="0.2">
      <c r="AT483" s="390" t="s">
        <v>85</v>
      </c>
      <c r="AU483" s="396"/>
      <c r="AV483" s="390" t="s">
        <v>94</v>
      </c>
      <c r="AW483" s="391">
        <v>0</v>
      </c>
      <c r="AX483" s="391">
        <v>0</v>
      </c>
      <c r="AY483" s="391">
        <v>0</v>
      </c>
      <c r="AZ483" s="391">
        <v>0</v>
      </c>
      <c r="BA483" s="391">
        <v>0</v>
      </c>
      <c r="BB483" s="391">
        <v>0</v>
      </c>
      <c r="BC483" s="391">
        <v>0</v>
      </c>
      <c r="BD483" s="391">
        <v>0</v>
      </c>
      <c r="BE483" s="391">
        <v>0</v>
      </c>
      <c r="BF483" s="391">
        <v>0</v>
      </c>
      <c r="BG483" s="391">
        <v>0</v>
      </c>
      <c r="BH483" s="391">
        <v>0</v>
      </c>
      <c r="BI483" s="391">
        <v>0</v>
      </c>
      <c r="BJ483" s="391">
        <v>0</v>
      </c>
      <c r="BK483" s="388">
        <f t="shared" si="433"/>
        <v>0</v>
      </c>
      <c r="BL483" s="400">
        <f t="shared" si="434"/>
        <v>0</v>
      </c>
      <c r="BM483" s="8">
        <f t="shared" si="435"/>
        <v>0</v>
      </c>
    </row>
    <row r="484" spans="46:65" x14ac:dyDescent="0.2">
      <c r="AT484" s="390" t="s">
        <v>85</v>
      </c>
      <c r="AU484" s="396"/>
      <c r="AV484" s="390" t="s">
        <v>94</v>
      </c>
      <c r="AW484" s="391">
        <v>0</v>
      </c>
      <c r="AX484" s="391">
        <v>0</v>
      </c>
      <c r="AY484" s="391">
        <v>0</v>
      </c>
      <c r="AZ484" s="391">
        <v>0</v>
      </c>
      <c r="BA484" s="391">
        <v>0</v>
      </c>
      <c r="BB484" s="391">
        <v>0</v>
      </c>
      <c r="BC484" s="391">
        <v>0</v>
      </c>
      <c r="BD484" s="391">
        <v>0</v>
      </c>
      <c r="BE484" s="391">
        <v>0</v>
      </c>
      <c r="BF484" s="391">
        <v>0</v>
      </c>
      <c r="BG484" s="391">
        <v>0</v>
      </c>
      <c r="BH484" s="391">
        <v>0</v>
      </c>
      <c r="BI484" s="391">
        <v>0</v>
      </c>
      <c r="BJ484" s="391">
        <v>0</v>
      </c>
      <c r="BK484" s="388">
        <f t="shared" si="433"/>
        <v>0</v>
      </c>
      <c r="BL484" s="400">
        <f t="shared" si="434"/>
        <v>0</v>
      </c>
      <c r="BM484" s="8">
        <f t="shared" si="435"/>
        <v>0</v>
      </c>
    </row>
    <row r="485" spans="46:65" x14ac:dyDescent="0.2">
      <c r="AT485" s="390" t="s">
        <v>85</v>
      </c>
      <c r="AU485" s="396"/>
      <c r="AV485" s="390" t="s">
        <v>95</v>
      </c>
      <c r="AW485" s="391">
        <v>0</v>
      </c>
      <c r="AX485" s="391">
        <v>0</v>
      </c>
      <c r="AY485" s="391">
        <v>0</v>
      </c>
      <c r="AZ485" s="391">
        <v>0</v>
      </c>
      <c r="BA485" s="391">
        <v>0</v>
      </c>
      <c r="BB485" s="391">
        <v>0</v>
      </c>
      <c r="BC485" s="391">
        <v>0</v>
      </c>
      <c r="BD485" s="391">
        <v>0</v>
      </c>
      <c r="BE485" s="391">
        <v>0</v>
      </c>
      <c r="BF485" s="391">
        <v>0</v>
      </c>
      <c r="BG485" s="391">
        <v>0</v>
      </c>
      <c r="BH485" s="391">
        <v>0</v>
      </c>
      <c r="BI485" s="391">
        <v>0</v>
      </c>
      <c r="BJ485" s="391">
        <v>0</v>
      </c>
      <c r="BK485" s="388">
        <f t="shared" si="433"/>
        <v>0</v>
      </c>
      <c r="BL485" s="400">
        <f t="shared" si="434"/>
        <v>0</v>
      </c>
      <c r="BM485" s="8">
        <f t="shared" si="435"/>
        <v>0</v>
      </c>
    </row>
    <row r="486" spans="46:65" x14ac:dyDescent="0.2">
      <c r="AT486" s="390" t="s">
        <v>85</v>
      </c>
      <c r="AU486" s="396"/>
      <c r="AV486" s="390" t="s">
        <v>95</v>
      </c>
      <c r="AW486" s="391">
        <v>0</v>
      </c>
      <c r="AX486" s="391">
        <v>0</v>
      </c>
      <c r="AY486" s="391">
        <v>0</v>
      </c>
      <c r="AZ486" s="391">
        <v>0</v>
      </c>
      <c r="BA486" s="391">
        <v>0</v>
      </c>
      <c r="BB486" s="391">
        <v>0</v>
      </c>
      <c r="BC486" s="391">
        <v>0</v>
      </c>
      <c r="BD486" s="391">
        <v>0</v>
      </c>
      <c r="BE486" s="391">
        <v>0</v>
      </c>
      <c r="BF486" s="391">
        <v>0</v>
      </c>
      <c r="BG486" s="391">
        <v>0</v>
      </c>
      <c r="BH486" s="391">
        <v>0</v>
      </c>
      <c r="BI486" s="391">
        <v>0</v>
      </c>
      <c r="BJ486" s="391">
        <v>0</v>
      </c>
      <c r="BK486" s="388">
        <f t="shared" si="433"/>
        <v>0</v>
      </c>
      <c r="BL486" s="400">
        <f t="shared" si="434"/>
        <v>0</v>
      </c>
      <c r="BM486" s="8">
        <f t="shared" si="435"/>
        <v>0</v>
      </c>
    </row>
    <row r="487" spans="46:65" x14ac:dyDescent="0.2">
      <c r="AT487" s="390" t="s">
        <v>85</v>
      </c>
      <c r="AU487" s="396"/>
      <c r="AV487" s="390" t="s">
        <v>95</v>
      </c>
      <c r="AW487" s="391">
        <v>0</v>
      </c>
      <c r="AX487" s="391">
        <v>0</v>
      </c>
      <c r="AY487" s="391">
        <v>0</v>
      </c>
      <c r="AZ487" s="391">
        <v>0</v>
      </c>
      <c r="BA487" s="391">
        <v>0</v>
      </c>
      <c r="BB487" s="391">
        <v>0</v>
      </c>
      <c r="BC487" s="391">
        <v>0</v>
      </c>
      <c r="BD487" s="391">
        <v>0</v>
      </c>
      <c r="BE487" s="391">
        <v>0</v>
      </c>
      <c r="BF487" s="391">
        <v>0</v>
      </c>
      <c r="BG487" s="391">
        <v>0</v>
      </c>
      <c r="BH487" s="391">
        <v>0</v>
      </c>
      <c r="BI487" s="391">
        <v>0</v>
      </c>
      <c r="BJ487" s="391">
        <v>0</v>
      </c>
      <c r="BK487" s="388">
        <f t="shared" si="433"/>
        <v>0</v>
      </c>
      <c r="BL487" s="400">
        <f t="shared" si="434"/>
        <v>0</v>
      </c>
      <c r="BM487" s="8">
        <f t="shared" si="435"/>
        <v>0</v>
      </c>
    </row>
    <row r="488" spans="46:65" x14ac:dyDescent="0.2">
      <c r="AT488" s="390" t="s">
        <v>85</v>
      </c>
      <c r="AU488" s="396"/>
      <c r="AV488" s="390" t="s">
        <v>95</v>
      </c>
      <c r="AW488" s="391">
        <v>0</v>
      </c>
      <c r="AX488" s="391">
        <v>0</v>
      </c>
      <c r="AY488" s="391">
        <v>0</v>
      </c>
      <c r="AZ488" s="391">
        <v>0</v>
      </c>
      <c r="BA488" s="391">
        <v>0</v>
      </c>
      <c r="BB488" s="391">
        <v>0</v>
      </c>
      <c r="BC488" s="391">
        <v>0</v>
      </c>
      <c r="BD488" s="391">
        <v>0</v>
      </c>
      <c r="BE488" s="391">
        <v>0</v>
      </c>
      <c r="BF488" s="391">
        <v>0</v>
      </c>
      <c r="BG488" s="391">
        <v>0</v>
      </c>
      <c r="BH488" s="391">
        <v>0</v>
      </c>
      <c r="BI488" s="391">
        <v>0</v>
      </c>
      <c r="BJ488" s="391">
        <v>0</v>
      </c>
      <c r="BK488" s="388">
        <f t="shared" si="433"/>
        <v>0</v>
      </c>
      <c r="BL488" s="400">
        <f t="shared" si="434"/>
        <v>0</v>
      </c>
      <c r="BM488" s="8">
        <f t="shared" si="435"/>
        <v>0</v>
      </c>
    </row>
    <row r="489" spans="46:65" x14ac:dyDescent="0.2">
      <c r="AT489" s="390" t="s">
        <v>85</v>
      </c>
      <c r="AU489" s="396"/>
      <c r="AV489" s="390" t="s">
        <v>95</v>
      </c>
      <c r="AW489" s="391">
        <v>0</v>
      </c>
      <c r="AX489" s="391">
        <v>0</v>
      </c>
      <c r="AY489" s="391">
        <v>0</v>
      </c>
      <c r="AZ489" s="391">
        <v>0</v>
      </c>
      <c r="BA489" s="391">
        <v>0</v>
      </c>
      <c r="BB489" s="391">
        <v>0</v>
      </c>
      <c r="BC489" s="391">
        <v>0</v>
      </c>
      <c r="BD489" s="391">
        <v>0</v>
      </c>
      <c r="BE489" s="391">
        <v>0</v>
      </c>
      <c r="BF489" s="391">
        <v>0</v>
      </c>
      <c r="BG489" s="391">
        <v>0</v>
      </c>
      <c r="BH489" s="391">
        <v>0</v>
      </c>
      <c r="BI489" s="391">
        <v>0</v>
      </c>
      <c r="BJ489" s="391">
        <v>0</v>
      </c>
      <c r="BK489" s="388">
        <f t="shared" si="433"/>
        <v>0</v>
      </c>
      <c r="BL489" s="400">
        <f t="shared" si="434"/>
        <v>0</v>
      </c>
      <c r="BM489" s="8">
        <f t="shared" si="435"/>
        <v>0</v>
      </c>
    </row>
    <row r="490" spans="46:65" x14ac:dyDescent="0.2">
      <c r="AT490" s="390" t="s">
        <v>85</v>
      </c>
      <c r="AU490" s="396"/>
      <c r="AV490" s="390" t="s">
        <v>96</v>
      </c>
      <c r="AW490" s="391">
        <v>0</v>
      </c>
      <c r="AX490" s="391">
        <v>0</v>
      </c>
      <c r="AY490" s="391">
        <v>0</v>
      </c>
      <c r="AZ490" s="391">
        <v>0</v>
      </c>
      <c r="BA490" s="391">
        <v>0</v>
      </c>
      <c r="BB490" s="391">
        <v>0</v>
      </c>
      <c r="BC490" s="391">
        <v>0</v>
      </c>
      <c r="BD490" s="391">
        <v>0</v>
      </c>
      <c r="BE490" s="391">
        <v>0</v>
      </c>
      <c r="BF490" s="391">
        <v>0</v>
      </c>
      <c r="BG490" s="391">
        <v>0</v>
      </c>
      <c r="BH490" s="391">
        <v>0</v>
      </c>
      <c r="BI490" s="391">
        <v>0</v>
      </c>
      <c r="BJ490" s="391">
        <v>0</v>
      </c>
      <c r="BK490" s="388">
        <f t="shared" si="433"/>
        <v>0</v>
      </c>
      <c r="BL490" s="400">
        <f t="shared" si="434"/>
        <v>0</v>
      </c>
      <c r="BM490" s="8">
        <f t="shared" si="435"/>
        <v>0</v>
      </c>
    </row>
    <row r="491" spans="46:65" x14ac:dyDescent="0.2">
      <c r="AT491" s="390" t="s">
        <v>85</v>
      </c>
      <c r="AU491" s="396"/>
      <c r="AV491" s="390" t="s">
        <v>96</v>
      </c>
      <c r="AW491" s="391">
        <v>0</v>
      </c>
      <c r="AX491" s="391">
        <v>0</v>
      </c>
      <c r="AY491" s="391">
        <v>0</v>
      </c>
      <c r="AZ491" s="391">
        <v>0</v>
      </c>
      <c r="BA491" s="391">
        <v>0</v>
      </c>
      <c r="BB491" s="391">
        <v>0</v>
      </c>
      <c r="BC491" s="391">
        <v>0</v>
      </c>
      <c r="BD491" s="391">
        <v>0</v>
      </c>
      <c r="BE491" s="391">
        <v>0</v>
      </c>
      <c r="BF491" s="391">
        <v>0</v>
      </c>
      <c r="BG491" s="391">
        <v>0</v>
      </c>
      <c r="BH491" s="391">
        <v>0</v>
      </c>
      <c r="BI491" s="391">
        <v>0</v>
      </c>
      <c r="BJ491" s="391">
        <v>0</v>
      </c>
      <c r="BK491" s="388">
        <f t="shared" si="433"/>
        <v>0</v>
      </c>
      <c r="BL491" s="400">
        <f t="shared" si="434"/>
        <v>0</v>
      </c>
      <c r="BM491" s="8">
        <f t="shared" si="435"/>
        <v>0</v>
      </c>
    </row>
    <row r="492" spans="46:65" x14ac:dyDescent="0.2">
      <c r="AT492" s="390" t="s">
        <v>85</v>
      </c>
      <c r="AU492" s="396"/>
      <c r="AV492" s="390" t="s">
        <v>96</v>
      </c>
      <c r="AW492" s="391">
        <v>0</v>
      </c>
      <c r="AX492" s="391">
        <v>0</v>
      </c>
      <c r="AY492" s="391">
        <v>0</v>
      </c>
      <c r="AZ492" s="391">
        <v>0</v>
      </c>
      <c r="BA492" s="391">
        <v>0</v>
      </c>
      <c r="BB492" s="391">
        <v>0</v>
      </c>
      <c r="BC492" s="391">
        <v>0</v>
      </c>
      <c r="BD492" s="391">
        <v>0</v>
      </c>
      <c r="BE492" s="391">
        <v>0</v>
      </c>
      <c r="BF492" s="391">
        <v>0</v>
      </c>
      <c r="BG492" s="391">
        <v>0</v>
      </c>
      <c r="BH492" s="391">
        <v>0</v>
      </c>
      <c r="BI492" s="391">
        <v>0</v>
      </c>
      <c r="BJ492" s="391">
        <v>0</v>
      </c>
      <c r="BK492" s="388">
        <f t="shared" si="433"/>
        <v>0</v>
      </c>
      <c r="BL492" s="400">
        <f t="shared" si="434"/>
        <v>0</v>
      </c>
      <c r="BM492" s="8">
        <f t="shared" si="435"/>
        <v>0</v>
      </c>
    </row>
    <row r="493" spans="46:65" x14ac:dyDescent="0.2">
      <c r="AT493" s="390" t="s">
        <v>85</v>
      </c>
      <c r="AU493" s="396"/>
      <c r="AV493" s="390" t="s">
        <v>96</v>
      </c>
      <c r="AW493" s="391">
        <v>0</v>
      </c>
      <c r="AX493" s="391">
        <v>0</v>
      </c>
      <c r="AY493" s="391">
        <v>0</v>
      </c>
      <c r="AZ493" s="391">
        <v>0</v>
      </c>
      <c r="BA493" s="391">
        <v>0</v>
      </c>
      <c r="BB493" s="391">
        <v>0</v>
      </c>
      <c r="BC493" s="391">
        <v>0</v>
      </c>
      <c r="BD493" s="391">
        <v>0</v>
      </c>
      <c r="BE493" s="391">
        <v>0</v>
      </c>
      <c r="BF493" s="391">
        <v>0</v>
      </c>
      <c r="BG493" s="391">
        <v>0</v>
      </c>
      <c r="BH493" s="391">
        <v>0</v>
      </c>
      <c r="BI493" s="391">
        <v>0</v>
      </c>
      <c r="BJ493" s="391">
        <v>0</v>
      </c>
      <c r="BK493" s="388">
        <f t="shared" si="433"/>
        <v>0</v>
      </c>
      <c r="BL493" s="400">
        <f t="shared" si="434"/>
        <v>0</v>
      </c>
      <c r="BM493" s="8">
        <f t="shared" si="435"/>
        <v>0</v>
      </c>
    </row>
    <row r="494" spans="46:65" x14ac:dyDescent="0.2">
      <c r="AT494" s="390" t="s">
        <v>85</v>
      </c>
      <c r="AU494" s="396"/>
      <c r="AV494" s="390" t="s">
        <v>96</v>
      </c>
      <c r="AW494" s="391">
        <v>0</v>
      </c>
      <c r="AX494" s="391">
        <v>0</v>
      </c>
      <c r="AY494" s="391">
        <v>0</v>
      </c>
      <c r="AZ494" s="391">
        <v>0</v>
      </c>
      <c r="BA494" s="391">
        <v>0</v>
      </c>
      <c r="BB494" s="391">
        <v>0</v>
      </c>
      <c r="BC494" s="391">
        <v>0</v>
      </c>
      <c r="BD494" s="391">
        <v>0</v>
      </c>
      <c r="BE494" s="391">
        <v>0</v>
      </c>
      <c r="BF494" s="391">
        <v>0</v>
      </c>
      <c r="BG494" s="391">
        <v>0</v>
      </c>
      <c r="BH494" s="391">
        <v>0</v>
      </c>
      <c r="BI494" s="391">
        <v>0</v>
      </c>
      <c r="BJ494" s="391">
        <v>0</v>
      </c>
      <c r="BK494" s="388">
        <f t="shared" si="433"/>
        <v>0</v>
      </c>
      <c r="BL494" s="400">
        <f t="shared" si="434"/>
        <v>0</v>
      </c>
      <c r="BM494" s="8">
        <f t="shared" si="435"/>
        <v>0</v>
      </c>
    </row>
    <row r="495" spans="46:65" x14ac:dyDescent="0.2">
      <c r="AT495" s="390" t="s">
        <v>85</v>
      </c>
      <c r="AU495" s="396"/>
      <c r="AV495" s="390" t="s">
        <v>97</v>
      </c>
      <c r="AW495" s="391">
        <v>0</v>
      </c>
      <c r="AX495" s="391">
        <v>0</v>
      </c>
      <c r="AY495" s="391">
        <v>0</v>
      </c>
      <c r="AZ495" s="391">
        <v>0</v>
      </c>
      <c r="BA495" s="391">
        <v>0</v>
      </c>
      <c r="BB495" s="391">
        <v>0</v>
      </c>
      <c r="BC495" s="391">
        <v>0</v>
      </c>
      <c r="BD495" s="391">
        <v>0</v>
      </c>
      <c r="BE495" s="391">
        <v>0</v>
      </c>
      <c r="BF495" s="391">
        <v>0</v>
      </c>
      <c r="BG495" s="391">
        <v>0</v>
      </c>
      <c r="BH495" s="391">
        <v>0</v>
      </c>
      <c r="BI495" s="391">
        <v>0</v>
      </c>
      <c r="BJ495" s="391">
        <v>0</v>
      </c>
      <c r="BK495" s="388">
        <f t="shared" si="433"/>
        <v>0</v>
      </c>
      <c r="BL495" s="400">
        <f t="shared" si="434"/>
        <v>0</v>
      </c>
      <c r="BM495" s="8">
        <f t="shared" si="435"/>
        <v>0</v>
      </c>
    </row>
    <row r="496" spans="46:65" x14ac:dyDescent="0.2">
      <c r="AT496" s="390" t="s">
        <v>85</v>
      </c>
      <c r="AU496" s="396"/>
      <c r="AV496" s="390" t="s">
        <v>97</v>
      </c>
      <c r="AW496" s="391">
        <v>0</v>
      </c>
      <c r="AX496" s="391">
        <v>0</v>
      </c>
      <c r="AY496" s="391">
        <v>0</v>
      </c>
      <c r="AZ496" s="391">
        <v>0</v>
      </c>
      <c r="BA496" s="391">
        <v>0</v>
      </c>
      <c r="BB496" s="391">
        <v>0</v>
      </c>
      <c r="BC496" s="391">
        <v>0</v>
      </c>
      <c r="BD496" s="391">
        <v>0</v>
      </c>
      <c r="BE496" s="391">
        <v>0</v>
      </c>
      <c r="BF496" s="391">
        <v>0</v>
      </c>
      <c r="BG496" s="391">
        <v>0</v>
      </c>
      <c r="BH496" s="391">
        <v>0</v>
      </c>
      <c r="BI496" s="391">
        <v>0</v>
      </c>
      <c r="BJ496" s="391">
        <v>0</v>
      </c>
      <c r="BK496" s="388">
        <f t="shared" si="433"/>
        <v>0</v>
      </c>
      <c r="BL496" s="400">
        <f t="shared" si="434"/>
        <v>0</v>
      </c>
      <c r="BM496" s="8">
        <f t="shared" si="435"/>
        <v>0</v>
      </c>
    </row>
    <row r="497" spans="46:65" x14ac:dyDescent="0.2">
      <c r="AT497" s="390" t="s">
        <v>85</v>
      </c>
      <c r="AU497" s="396"/>
      <c r="AV497" s="390" t="s">
        <v>97</v>
      </c>
      <c r="AW497" s="391">
        <v>0</v>
      </c>
      <c r="AX497" s="391">
        <v>0</v>
      </c>
      <c r="AY497" s="391">
        <v>0</v>
      </c>
      <c r="AZ497" s="391">
        <v>0</v>
      </c>
      <c r="BA497" s="391">
        <v>0</v>
      </c>
      <c r="BB497" s="391">
        <v>0</v>
      </c>
      <c r="BC497" s="391">
        <v>0</v>
      </c>
      <c r="BD497" s="391">
        <v>0</v>
      </c>
      <c r="BE497" s="391">
        <v>0</v>
      </c>
      <c r="BF497" s="391">
        <v>0</v>
      </c>
      <c r="BG497" s="391">
        <v>0</v>
      </c>
      <c r="BH497" s="391">
        <v>0</v>
      </c>
      <c r="BI497" s="391">
        <v>0</v>
      </c>
      <c r="BJ497" s="391">
        <v>0</v>
      </c>
      <c r="BK497" s="388">
        <f t="shared" si="433"/>
        <v>0</v>
      </c>
      <c r="BL497" s="400">
        <f t="shared" si="434"/>
        <v>0</v>
      </c>
      <c r="BM497" s="8">
        <f t="shared" si="435"/>
        <v>0</v>
      </c>
    </row>
    <row r="498" spans="46:65" x14ac:dyDescent="0.2">
      <c r="AT498" s="390" t="s">
        <v>85</v>
      </c>
      <c r="AU498" s="396"/>
      <c r="AV498" s="390" t="s">
        <v>97</v>
      </c>
      <c r="AW498" s="391">
        <v>0</v>
      </c>
      <c r="AX498" s="391">
        <v>0</v>
      </c>
      <c r="AY498" s="391">
        <v>0</v>
      </c>
      <c r="AZ498" s="391">
        <v>0</v>
      </c>
      <c r="BA498" s="391">
        <v>0</v>
      </c>
      <c r="BB498" s="391">
        <v>0</v>
      </c>
      <c r="BC498" s="391">
        <v>0</v>
      </c>
      <c r="BD498" s="391">
        <v>0</v>
      </c>
      <c r="BE498" s="391">
        <v>0</v>
      </c>
      <c r="BF498" s="391">
        <v>0</v>
      </c>
      <c r="BG498" s="391">
        <v>0</v>
      </c>
      <c r="BH498" s="391">
        <v>0</v>
      </c>
      <c r="BI498" s="391">
        <v>0</v>
      </c>
      <c r="BJ498" s="391">
        <v>0</v>
      </c>
      <c r="BK498" s="388">
        <f t="shared" si="433"/>
        <v>0</v>
      </c>
      <c r="BL498" s="400">
        <f t="shared" si="434"/>
        <v>0</v>
      </c>
      <c r="BM498" s="8">
        <f t="shared" si="435"/>
        <v>0</v>
      </c>
    </row>
    <row r="499" spans="46:65" x14ac:dyDescent="0.2">
      <c r="AT499" s="390" t="s">
        <v>85</v>
      </c>
      <c r="AU499" s="396"/>
      <c r="AV499" s="390" t="s">
        <v>97</v>
      </c>
      <c r="AW499" s="391">
        <v>0</v>
      </c>
      <c r="AX499" s="391">
        <v>0</v>
      </c>
      <c r="AY499" s="391">
        <v>0</v>
      </c>
      <c r="AZ499" s="391">
        <v>0</v>
      </c>
      <c r="BA499" s="391">
        <v>0</v>
      </c>
      <c r="BB499" s="391">
        <v>0</v>
      </c>
      <c r="BC499" s="391">
        <v>0</v>
      </c>
      <c r="BD499" s="391">
        <v>0</v>
      </c>
      <c r="BE499" s="391">
        <v>0</v>
      </c>
      <c r="BF499" s="391">
        <v>0</v>
      </c>
      <c r="BG499" s="391">
        <v>0</v>
      </c>
      <c r="BH499" s="391">
        <v>0</v>
      </c>
      <c r="BI499" s="391">
        <v>0</v>
      </c>
      <c r="BJ499" s="391">
        <v>0</v>
      </c>
      <c r="BK499" s="388">
        <f t="shared" si="433"/>
        <v>0</v>
      </c>
      <c r="BL499" s="400">
        <f t="shared" si="434"/>
        <v>0</v>
      </c>
      <c r="BM499" s="8">
        <f t="shared" si="435"/>
        <v>0</v>
      </c>
    </row>
    <row r="500" spans="46:65" x14ac:dyDescent="0.2">
      <c r="AT500" s="390" t="s">
        <v>85</v>
      </c>
      <c r="AU500" s="396"/>
      <c r="AV500" s="390" t="s">
        <v>98</v>
      </c>
      <c r="AW500" s="391">
        <v>0</v>
      </c>
      <c r="AX500" s="391">
        <v>0</v>
      </c>
      <c r="AY500" s="391">
        <v>0</v>
      </c>
      <c r="AZ500" s="391">
        <v>0</v>
      </c>
      <c r="BA500" s="391">
        <v>0</v>
      </c>
      <c r="BB500" s="391">
        <v>0</v>
      </c>
      <c r="BC500" s="391">
        <v>0</v>
      </c>
      <c r="BD500" s="391">
        <v>0</v>
      </c>
      <c r="BE500" s="391">
        <v>0</v>
      </c>
      <c r="BF500" s="391">
        <v>0</v>
      </c>
      <c r="BG500" s="391">
        <v>0</v>
      </c>
      <c r="BH500" s="391">
        <v>0</v>
      </c>
      <c r="BI500" s="391">
        <v>0</v>
      </c>
      <c r="BJ500" s="391">
        <v>0</v>
      </c>
      <c r="BK500" s="388">
        <f t="shared" si="433"/>
        <v>0</v>
      </c>
      <c r="BL500" s="400">
        <f t="shared" si="434"/>
        <v>0</v>
      </c>
      <c r="BM500" s="8">
        <f t="shared" si="435"/>
        <v>0</v>
      </c>
    </row>
    <row r="501" spans="46:65" x14ac:dyDescent="0.2">
      <c r="AT501" s="390" t="s">
        <v>85</v>
      </c>
      <c r="AU501" s="396"/>
      <c r="AV501" s="390" t="s">
        <v>98</v>
      </c>
      <c r="AW501" s="391">
        <v>0</v>
      </c>
      <c r="AX501" s="391">
        <v>0</v>
      </c>
      <c r="AY501" s="391">
        <v>0</v>
      </c>
      <c r="AZ501" s="391">
        <v>0</v>
      </c>
      <c r="BA501" s="391">
        <v>0</v>
      </c>
      <c r="BB501" s="391">
        <v>0</v>
      </c>
      <c r="BC501" s="391">
        <v>0</v>
      </c>
      <c r="BD501" s="391">
        <v>0</v>
      </c>
      <c r="BE501" s="391">
        <v>0</v>
      </c>
      <c r="BF501" s="391">
        <v>0</v>
      </c>
      <c r="BG501" s="391">
        <v>0</v>
      </c>
      <c r="BH501" s="391">
        <v>0</v>
      </c>
      <c r="BI501" s="391">
        <v>0</v>
      </c>
      <c r="BJ501" s="391">
        <v>0</v>
      </c>
      <c r="BK501" s="388">
        <f t="shared" si="433"/>
        <v>0</v>
      </c>
      <c r="BL501" s="400">
        <f t="shared" si="434"/>
        <v>0</v>
      </c>
      <c r="BM501" s="8">
        <f t="shared" si="435"/>
        <v>0</v>
      </c>
    </row>
    <row r="502" spans="46:65" x14ac:dyDescent="0.2">
      <c r="AT502" s="390" t="s">
        <v>85</v>
      </c>
      <c r="AU502" s="396"/>
      <c r="AV502" s="390" t="s">
        <v>98</v>
      </c>
      <c r="AW502" s="391">
        <v>0</v>
      </c>
      <c r="AX502" s="391">
        <v>0</v>
      </c>
      <c r="AY502" s="391">
        <v>0</v>
      </c>
      <c r="AZ502" s="391">
        <v>0</v>
      </c>
      <c r="BA502" s="391">
        <v>0</v>
      </c>
      <c r="BB502" s="391">
        <v>0</v>
      </c>
      <c r="BC502" s="391">
        <v>0</v>
      </c>
      <c r="BD502" s="391">
        <v>0</v>
      </c>
      <c r="BE502" s="391">
        <v>0</v>
      </c>
      <c r="BF502" s="391">
        <v>0</v>
      </c>
      <c r="BG502" s="391">
        <v>0</v>
      </c>
      <c r="BH502" s="391">
        <v>0</v>
      </c>
      <c r="BI502" s="391">
        <v>0</v>
      </c>
      <c r="BJ502" s="391">
        <v>0</v>
      </c>
      <c r="BK502" s="388">
        <f t="shared" si="433"/>
        <v>0</v>
      </c>
      <c r="BL502" s="400">
        <f t="shared" si="434"/>
        <v>0</v>
      </c>
      <c r="BM502" s="8">
        <f t="shared" si="435"/>
        <v>0</v>
      </c>
    </row>
    <row r="503" spans="46:65" x14ac:dyDescent="0.2">
      <c r="AT503" s="390" t="s">
        <v>85</v>
      </c>
      <c r="AU503" s="396"/>
      <c r="AV503" s="390" t="s">
        <v>98</v>
      </c>
      <c r="AW503" s="391">
        <v>0</v>
      </c>
      <c r="AX503" s="391">
        <v>0</v>
      </c>
      <c r="AY503" s="391">
        <v>0</v>
      </c>
      <c r="AZ503" s="391">
        <v>0</v>
      </c>
      <c r="BA503" s="391">
        <v>0</v>
      </c>
      <c r="BB503" s="391">
        <v>0</v>
      </c>
      <c r="BC503" s="391">
        <v>0</v>
      </c>
      <c r="BD503" s="391">
        <v>0</v>
      </c>
      <c r="BE503" s="391">
        <v>0</v>
      </c>
      <c r="BF503" s="391">
        <v>0</v>
      </c>
      <c r="BG503" s="391">
        <v>0</v>
      </c>
      <c r="BH503" s="391">
        <v>0</v>
      </c>
      <c r="BI503" s="391">
        <v>0</v>
      </c>
      <c r="BJ503" s="391">
        <v>0</v>
      </c>
      <c r="BK503" s="388">
        <f t="shared" si="433"/>
        <v>0</v>
      </c>
      <c r="BL503" s="400">
        <f t="shared" si="434"/>
        <v>0</v>
      </c>
      <c r="BM503" s="8">
        <f t="shared" si="435"/>
        <v>0</v>
      </c>
    </row>
    <row r="504" spans="46:65" x14ac:dyDescent="0.2">
      <c r="AT504" s="390" t="s">
        <v>85</v>
      </c>
      <c r="AU504" s="396"/>
      <c r="AV504" s="390" t="s">
        <v>98</v>
      </c>
      <c r="AW504" s="391">
        <v>0</v>
      </c>
      <c r="AX504" s="391">
        <v>0</v>
      </c>
      <c r="AY504" s="391">
        <v>0</v>
      </c>
      <c r="AZ504" s="391">
        <v>0</v>
      </c>
      <c r="BA504" s="391">
        <v>0</v>
      </c>
      <c r="BB504" s="391">
        <v>0</v>
      </c>
      <c r="BC504" s="391">
        <v>0</v>
      </c>
      <c r="BD504" s="391">
        <v>0</v>
      </c>
      <c r="BE504" s="391">
        <v>0</v>
      </c>
      <c r="BF504" s="391">
        <v>0</v>
      </c>
      <c r="BG504" s="391">
        <v>0</v>
      </c>
      <c r="BH504" s="391">
        <v>0</v>
      </c>
      <c r="BI504" s="391">
        <v>0</v>
      </c>
      <c r="BJ504" s="391">
        <v>0</v>
      </c>
      <c r="BK504" s="388">
        <f>SUM(AW504:BJ504)</f>
        <v>0</v>
      </c>
      <c r="BL504" s="400">
        <f t="shared" si="434"/>
        <v>0</v>
      </c>
      <c r="BM504" s="8">
        <f t="shared" si="435"/>
        <v>0</v>
      </c>
    </row>
    <row r="505" spans="46:65" x14ac:dyDescent="0.2">
      <c r="AT505" s="386"/>
      <c r="AU505" s="398"/>
      <c r="AV505" s="398"/>
    </row>
    <row r="506" spans="46:65" x14ac:dyDescent="0.2">
      <c r="AT506" s="386"/>
      <c r="AU506" s="398"/>
      <c r="AV506" s="398"/>
      <c r="AW506" s="1" t="s">
        <v>99</v>
      </c>
      <c r="AX506" s="1" t="s">
        <v>99</v>
      </c>
      <c r="AY506" s="1" t="s">
        <v>99</v>
      </c>
      <c r="AZ506" s="1" t="s">
        <v>99</v>
      </c>
      <c r="BA506" s="1" t="s">
        <v>99</v>
      </c>
      <c r="BB506" s="1" t="s">
        <v>99</v>
      </c>
      <c r="BC506" s="1" t="s">
        <v>99</v>
      </c>
      <c r="BD506" s="1" t="s">
        <v>99</v>
      </c>
      <c r="BE506" s="1" t="s">
        <v>99</v>
      </c>
      <c r="BF506" s="1" t="s">
        <v>99</v>
      </c>
      <c r="BG506" s="1" t="s">
        <v>99</v>
      </c>
      <c r="BH506" s="1" t="s">
        <v>99</v>
      </c>
      <c r="BI506" s="1" t="s">
        <v>99</v>
      </c>
      <c r="BJ506" s="1" t="s">
        <v>99</v>
      </c>
      <c r="BK506" s="1" t="s">
        <v>99</v>
      </c>
      <c r="BL506" s="1" t="s">
        <v>99</v>
      </c>
      <c r="BM506" s="1" t="s">
        <v>99</v>
      </c>
    </row>
    <row r="507" spans="46:65" x14ac:dyDescent="0.2">
      <c r="AT507" s="386" t="s">
        <v>17</v>
      </c>
      <c r="AU507" s="398"/>
      <c r="AV507" s="398"/>
      <c r="AW507" s="301">
        <f>SUM(AW5:AW104)</f>
        <v>0</v>
      </c>
      <c r="AX507" s="301">
        <f t="shared" ref="AX507:BM507" si="436">SUM(AX5:AX104)</f>
        <v>0</v>
      </c>
      <c r="AY507" s="301">
        <f t="shared" si="436"/>
        <v>0</v>
      </c>
      <c r="AZ507" s="301">
        <f t="shared" si="436"/>
        <v>0</v>
      </c>
      <c r="BA507" s="301">
        <f t="shared" si="436"/>
        <v>0</v>
      </c>
      <c r="BB507" s="301">
        <f t="shared" si="436"/>
        <v>0</v>
      </c>
      <c r="BC507" s="301">
        <f t="shared" si="436"/>
        <v>0</v>
      </c>
      <c r="BD507" s="301">
        <f t="shared" si="436"/>
        <v>0</v>
      </c>
      <c r="BE507" s="301">
        <f t="shared" si="436"/>
        <v>0</v>
      </c>
      <c r="BF507" s="301">
        <f t="shared" si="436"/>
        <v>0</v>
      </c>
      <c r="BG507" s="301">
        <f t="shared" si="436"/>
        <v>0</v>
      </c>
      <c r="BH507" s="301">
        <f t="shared" si="436"/>
        <v>0</v>
      </c>
      <c r="BI507" s="301">
        <f t="shared" si="436"/>
        <v>0</v>
      </c>
      <c r="BJ507" s="301">
        <f t="shared" si="436"/>
        <v>0</v>
      </c>
      <c r="BK507" s="301">
        <f t="shared" si="436"/>
        <v>0</v>
      </c>
      <c r="BL507" s="301">
        <f t="shared" si="436"/>
        <v>0</v>
      </c>
      <c r="BM507" s="301">
        <f t="shared" si="436"/>
        <v>0</v>
      </c>
    </row>
    <row r="508" spans="46:65" x14ac:dyDescent="0.2">
      <c r="AT508" s="386" t="s">
        <v>74</v>
      </c>
      <c r="AU508" s="398"/>
      <c r="AV508" s="398"/>
      <c r="AW508" s="301">
        <f>SUM(AW105:AW204)</f>
        <v>0</v>
      </c>
      <c r="AX508" s="301">
        <f t="shared" ref="AX508:BM508" si="437">SUM(AX105:AX204)</f>
        <v>0</v>
      </c>
      <c r="AY508" s="301">
        <f t="shared" si="437"/>
        <v>0</v>
      </c>
      <c r="AZ508" s="301">
        <f t="shared" si="437"/>
        <v>0</v>
      </c>
      <c r="BA508" s="301">
        <f t="shared" si="437"/>
        <v>0</v>
      </c>
      <c r="BB508" s="301">
        <f t="shared" si="437"/>
        <v>0</v>
      </c>
      <c r="BC508" s="301">
        <f t="shared" si="437"/>
        <v>0</v>
      </c>
      <c r="BD508" s="301">
        <f t="shared" si="437"/>
        <v>0</v>
      </c>
      <c r="BE508" s="301">
        <f t="shared" si="437"/>
        <v>0</v>
      </c>
      <c r="BF508" s="301">
        <f t="shared" si="437"/>
        <v>0</v>
      </c>
      <c r="BG508" s="301">
        <f t="shared" si="437"/>
        <v>0</v>
      </c>
      <c r="BH508" s="301">
        <f t="shared" si="437"/>
        <v>0</v>
      </c>
      <c r="BI508" s="301">
        <f t="shared" si="437"/>
        <v>0</v>
      </c>
      <c r="BJ508" s="301">
        <f t="shared" si="437"/>
        <v>0</v>
      </c>
      <c r="BK508" s="301">
        <f t="shared" si="437"/>
        <v>0</v>
      </c>
      <c r="BL508" s="301">
        <f t="shared" si="437"/>
        <v>0</v>
      </c>
      <c r="BM508" s="301">
        <f t="shared" si="437"/>
        <v>0</v>
      </c>
    </row>
    <row r="509" spans="46:65" x14ac:dyDescent="0.2">
      <c r="AT509" s="386" t="s">
        <v>19</v>
      </c>
      <c r="AU509" s="398"/>
      <c r="AV509" s="398"/>
      <c r="AW509" s="1">
        <f>SUM(AW205:AW304)</f>
        <v>73</v>
      </c>
      <c r="AX509" s="1">
        <f t="shared" ref="AX509:BM509" si="438">SUM(AX205:AX304)</f>
        <v>154</v>
      </c>
      <c r="AY509" s="1">
        <f t="shared" si="438"/>
        <v>162</v>
      </c>
      <c r="AZ509" s="1">
        <f t="shared" si="438"/>
        <v>221</v>
      </c>
      <c r="BA509" s="1">
        <f t="shared" si="438"/>
        <v>207</v>
      </c>
      <c r="BB509" s="1">
        <f t="shared" si="438"/>
        <v>172</v>
      </c>
      <c r="BC509" s="1">
        <f t="shared" si="438"/>
        <v>0</v>
      </c>
      <c r="BD509" s="1">
        <f t="shared" si="438"/>
        <v>161</v>
      </c>
      <c r="BE509" s="1">
        <f t="shared" si="438"/>
        <v>131</v>
      </c>
      <c r="BF509" s="1">
        <f t="shared" si="438"/>
        <v>121</v>
      </c>
      <c r="BG509" s="1">
        <f t="shared" si="438"/>
        <v>123</v>
      </c>
      <c r="BH509" s="1">
        <f t="shared" si="438"/>
        <v>111</v>
      </c>
      <c r="BI509" s="1">
        <f t="shared" si="438"/>
        <v>104</v>
      </c>
      <c r="BJ509" s="1">
        <f t="shared" si="438"/>
        <v>0</v>
      </c>
      <c r="BK509" s="1">
        <f t="shared" si="438"/>
        <v>1740</v>
      </c>
      <c r="BL509" s="1">
        <f t="shared" si="438"/>
        <v>379</v>
      </c>
      <c r="BM509" s="1">
        <f t="shared" si="438"/>
        <v>252</v>
      </c>
    </row>
    <row r="510" spans="46:65" x14ac:dyDescent="0.2">
      <c r="AT510" s="386" t="s">
        <v>18</v>
      </c>
      <c r="AU510" s="398"/>
      <c r="AV510" s="398"/>
      <c r="AW510" s="1">
        <f>SUM(AW305:AW404)</f>
        <v>140</v>
      </c>
      <c r="AX510" s="1">
        <f t="shared" ref="AX510:BM510" si="439">SUM(AX305:AX404)</f>
        <v>242</v>
      </c>
      <c r="AY510" s="1">
        <f t="shared" si="439"/>
        <v>207</v>
      </c>
      <c r="AZ510" s="1">
        <f t="shared" si="439"/>
        <v>297</v>
      </c>
      <c r="BA510" s="1">
        <f t="shared" si="439"/>
        <v>280</v>
      </c>
      <c r="BB510" s="1">
        <f t="shared" si="439"/>
        <v>287</v>
      </c>
      <c r="BC510" s="1">
        <f t="shared" si="439"/>
        <v>0</v>
      </c>
      <c r="BD510" s="1">
        <f t="shared" si="439"/>
        <v>268</v>
      </c>
      <c r="BE510" s="1">
        <f t="shared" si="439"/>
        <v>269</v>
      </c>
      <c r="BF510" s="1">
        <f t="shared" si="439"/>
        <v>254</v>
      </c>
      <c r="BG510" s="1">
        <f t="shared" si="439"/>
        <v>266</v>
      </c>
      <c r="BH510" s="1">
        <f t="shared" si="439"/>
        <v>250</v>
      </c>
      <c r="BI510" s="1">
        <f t="shared" si="439"/>
        <v>302</v>
      </c>
      <c r="BJ510" s="1">
        <f t="shared" si="439"/>
        <v>0</v>
      </c>
      <c r="BK510" s="1">
        <f t="shared" si="439"/>
        <v>3062</v>
      </c>
      <c r="BL510" s="1">
        <f t="shared" si="439"/>
        <v>567</v>
      </c>
      <c r="BM510" s="1">
        <f t="shared" si="439"/>
        <v>523</v>
      </c>
    </row>
    <row r="511" spans="46:65" x14ac:dyDescent="0.2">
      <c r="AT511" s="390" t="s">
        <v>85</v>
      </c>
      <c r="AU511" s="396"/>
      <c r="AV511" s="396"/>
      <c r="AW511" s="391">
        <v>0</v>
      </c>
      <c r="AX511" s="391">
        <v>0</v>
      </c>
      <c r="AY511" s="391">
        <v>0</v>
      </c>
      <c r="AZ511" s="391">
        <v>0</v>
      </c>
      <c r="BA511" s="391">
        <v>0</v>
      </c>
      <c r="BB511" s="391">
        <v>0</v>
      </c>
      <c r="BC511" s="391">
        <v>0</v>
      </c>
      <c r="BD511" s="391">
        <v>0</v>
      </c>
      <c r="BE511" s="391">
        <v>0</v>
      </c>
      <c r="BF511" s="391">
        <v>0</v>
      </c>
      <c r="BG511" s="391">
        <v>0</v>
      </c>
      <c r="BH511" s="391">
        <v>0</v>
      </c>
      <c r="BI511" s="391">
        <v>0</v>
      </c>
      <c r="BJ511" s="391">
        <v>0</v>
      </c>
      <c r="BK511" s="388">
        <f>SUM(AW511:BJ511)</f>
        <v>0</v>
      </c>
      <c r="BL511" s="388">
        <f t="shared" ref="BL511:BM511" si="440">SUM(AX511:BK511)</f>
        <v>0</v>
      </c>
      <c r="BM511" s="388">
        <f t="shared" si="440"/>
        <v>0</v>
      </c>
    </row>
    <row r="512" spans="46:65" x14ac:dyDescent="0.2">
      <c r="AT512" s="386"/>
      <c r="AU512" s="398"/>
      <c r="AV512" s="398"/>
    </row>
    <row r="513" spans="46:65" x14ac:dyDescent="0.2">
      <c r="AT513" s="386"/>
      <c r="AU513" s="398"/>
      <c r="AV513" s="398"/>
      <c r="AW513" s="1" t="s">
        <v>100</v>
      </c>
      <c r="AX513" s="1" t="s">
        <v>100</v>
      </c>
      <c r="AY513" s="1" t="s">
        <v>100</v>
      </c>
      <c r="AZ513" s="1" t="s">
        <v>100</v>
      </c>
      <c r="BA513" s="1" t="s">
        <v>100</v>
      </c>
      <c r="BB513" s="1" t="s">
        <v>100</v>
      </c>
      <c r="BC513" s="1" t="s">
        <v>100</v>
      </c>
      <c r="BD513" s="1" t="s">
        <v>100</v>
      </c>
      <c r="BE513" s="1" t="s">
        <v>100</v>
      </c>
      <c r="BF513" s="1" t="s">
        <v>100</v>
      </c>
      <c r="BG513" s="1" t="s">
        <v>100</v>
      </c>
      <c r="BH513" s="1" t="s">
        <v>100</v>
      </c>
      <c r="BI513" s="1" t="s">
        <v>100</v>
      </c>
      <c r="BJ513" s="1" t="s">
        <v>100</v>
      </c>
      <c r="BK513" s="1" t="s">
        <v>100</v>
      </c>
      <c r="BL513" s="1" t="s">
        <v>100</v>
      </c>
      <c r="BM513" s="1" t="s">
        <v>100</v>
      </c>
    </row>
    <row r="514" spans="46:65" x14ac:dyDescent="0.2">
      <c r="AT514" s="386"/>
      <c r="AU514" s="398"/>
      <c r="AV514" s="398"/>
      <c r="AW514" s="1" t="s">
        <v>55</v>
      </c>
      <c r="AX514" s="1" t="s">
        <v>55</v>
      </c>
      <c r="AY514" s="1" t="s">
        <v>55</v>
      </c>
      <c r="AZ514" s="1" t="s">
        <v>55</v>
      </c>
      <c r="BA514" s="1" t="s">
        <v>55</v>
      </c>
      <c r="BB514" s="1" t="s">
        <v>55</v>
      </c>
      <c r="BC514" s="1" t="s">
        <v>55</v>
      </c>
      <c r="BD514" s="1" t="s">
        <v>55</v>
      </c>
      <c r="BE514" s="1" t="s">
        <v>55</v>
      </c>
      <c r="BF514" s="1" t="s">
        <v>55</v>
      </c>
      <c r="BG514" s="1" t="s">
        <v>55</v>
      </c>
      <c r="BH514" s="1" t="s">
        <v>55</v>
      </c>
      <c r="BI514" s="1" t="s">
        <v>55</v>
      </c>
      <c r="BJ514" s="1" t="s">
        <v>55</v>
      </c>
      <c r="BK514" s="1" t="s">
        <v>55</v>
      </c>
      <c r="BL514" s="1" t="s">
        <v>55</v>
      </c>
      <c r="BM514" s="1" t="s">
        <v>55</v>
      </c>
    </row>
    <row r="515" spans="46:65" x14ac:dyDescent="0.2">
      <c r="AT515" s="386"/>
      <c r="AU515" s="398"/>
      <c r="AV515" s="398"/>
      <c r="AW515" s="1" t="s">
        <v>101</v>
      </c>
      <c r="AX515" s="1" t="s">
        <v>101</v>
      </c>
      <c r="AY515" s="1" t="s">
        <v>101</v>
      </c>
      <c r="AZ515" s="1" t="s">
        <v>101</v>
      </c>
      <c r="BA515" s="1" t="s">
        <v>101</v>
      </c>
      <c r="BB515" s="1" t="s">
        <v>101</v>
      </c>
      <c r="BC515" s="1" t="s">
        <v>101</v>
      </c>
      <c r="BD515" s="1" t="s">
        <v>101</v>
      </c>
      <c r="BE515" s="1" t="s">
        <v>101</v>
      </c>
      <c r="BF515" s="1" t="s">
        <v>101</v>
      </c>
      <c r="BG515" s="1" t="s">
        <v>101</v>
      </c>
      <c r="BH515" s="1" t="s">
        <v>101</v>
      </c>
      <c r="BI515" s="1" t="s">
        <v>101</v>
      </c>
      <c r="BJ515" s="1" t="s">
        <v>101</v>
      </c>
      <c r="BK515" s="1" t="s">
        <v>101</v>
      </c>
      <c r="BL515" s="1" t="s">
        <v>101</v>
      </c>
      <c r="BM515" s="1" t="s">
        <v>101</v>
      </c>
    </row>
    <row r="516" spans="46:65" x14ac:dyDescent="0.2">
      <c r="AT516" s="386"/>
      <c r="AU516" s="398"/>
      <c r="AV516" s="398"/>
      <c r="AW516" s="1" t="s">
        <v>102</v>
      </c>
      <c r="AX516" s="1" t="s">
        <v>102</v>
      </c>
      <c r="AY516" s="1" t="s">
        <v>102</v>
      </c>
      <c r="AZ516" s="1" t="s">
        <v>102</v>
      </c>
      <c r="BA516" s="1" t="s">
        <v>102</v>
      </c>
      <c r="BB516" s="1" t="s">
        <v>102</v>
      </c>
      <c r="BC516" s="1" t="s">
        <v>102</v>
      </c>
      <c r="BD516" s="1" t="s">
        <v>102</v>
      </c>
      <c r="BE516" s="1" t="s">
        <v>102</v>
      </c>
      <c r="BF516" s="1" t="s">
        <v>102</v>
      </c>
      <c r="BG516" s="1" t="s">
        <v>102</v>
      </c>
      <c r="BH516" s="1" t="s">
        <v>102</v>
      </c>
      <c r="BI516" s="1" t="s">
        <v>102</v>
      </c>
      <c r="BJ516" s="1" t="s">
        <v>102</v>
      </c>
      <c r="BK516" s="1" t="s">
        <v>102</v>
      </c>
      <c r="BL516" s="1" t="s">
        <v>102</v>
      </c>
      <c r="BM516" s="1" t="s">
        <v>102</v>
      </c>
    </row>
    <row r="517" spans="46:65" x14ac:dyDescent="0.2">
      <c r="AT517" s="386"/>
      <c r="AU517" s="398"/>
      <c r="AV517" s="398"/>
      <c r="AW517" s="1" t="s">
        <v>103</v>
      </c>
      <c r="AX517" s="1" t="s">
        <v>103</v>
      </c>
      <c r="AY517" s="1" t="s">
        <v>103</v>
      </c>
      <c r="AZ517" s="1" t="s">
        <v>103</v>
      </c>
      <c r="BA517" s="1" t="s">
        <v>103</v>
      </c>
      <c r="BB517" s="1" t="s">
        <v>103</v>
      </c>
      <c r="BC517" s="1" t="s">
        <v>103</v>
      </c>
      <c r="BD517" s="1" t="s">
        <v>103</v>
      </c>
      <c r="BE517" s="1" t="s">
        <v>103</v>
      </c>
      <c r="BF517" s="1" t="s">
        <v>103</v>
      </c>
      <c r="BG517" s="1" t="s">
        <v>103</v>
      </c>
      <c r="BH517" s="1" t="s">
        <v>103</v>
      </c>
      <c r="BI517" s="1" t="s">
        <v>103</v>
      </c>
      <c r="BJ517" s="1" t="s">
        <v>103</v>
      </c>
      <c r="BK517" s="1" t="s">
        <v>103</v>
      </c>
      <c r="BL517" s="1" t="s">
        <v>103</v>
      </c>
      <c r="BM517" s="1" t="s">
        <v>103</v>
      </c>
    </row>
    <row r="518" spans="46:65" x14ac:dyDescent="0.2">
      <c r="AT518" s="386"/>
      <c r="AU518" s="398"/>
      <c r="AV518" s="398"/>
      <c r="AW518" s="1" t="s">
        <v>104</v>
      </c>
      <c r="AX518" s="1" t="s">
        <v>104</v>
      </c>
      <c r="AY518" s="1" t="s">
        <v>104</v>
      </c>
      <c r="AZ518" s="1" t="s">
        <v>104</v>
      </c>
      <c r="BA518" s="1" t="s">
        <v>104</v>
      </c>
      <c r="BB518" s="1" t="s">
        <v>104</v>
      </c>
      <c r="BC518" s="1" t="s">
        <v>104</v>
      </c>
      <c r="BD518" s="1" t="s">
        <v>104</v>
      </c>
      <c r="BE518" s="1" t="s">
        <v>104</v>
      </c>
      <c r="BF518" s="1" t="s">
        <v>104</v>
      </c>
      <c r="BG518" s="1" t="s">
        <v>104</v>
      </c>
      <c r="BH518" s="1" t="s">
        <v>104</v>
      </c>
      <c r="BI518" s="1" t="s">
        <v>104</v>
      </c>
      <c r="BJ518" s="1" t="s">
        <v>104</v>
      </c>
      <c r="BK518" s="1" t="s">
        <v>104</v>
      </c>
      <c r="BL518" s="1" t="s">
        <v>104</v>
      </c>
      <c r="BM518" s="1" t="s">
        <v>104</v>
      </c>
    </row>
    <row r="519" spans="46:65" x14ac:dyDescent="0.2">
      <c r="AT519" s="386"/>
      <c r="AU519" s="398"/>
      <c r="AV519" s="398"/>
      <c r="AW519" s="1" t="s">
        <v>105</v>
      </c>
      <c r="AX519" s="1" t="s">
        <v>105</v>
      </c>
      <c r="AY519" s="1" t="s">
        <v>105</v>
      </c>
      <c r="AZ519" s="1" t="s">
        <v>105</v>
      </c>
      <c r="BA519" s="1" t="s">
        <v>105</v>
      </c>
      <c r="BB519" s="1" t="s">
        <v>105</v>
      </c>
      <c r="BC519" s="1" t="s">
        <v>105</v>
      </c>
      <c r="BD519" s="1" t="s">
        <v>105</v>
      </c>
      <c r="BE519" s="1" t="s">
        <v>105</v>
      </c>
      <c r="BF519" s="1" t="s">
        <v>105</v>
      </c>
      <c r="BG519" s="1" t="s">
        <v>105</v>
      </c>
      <c r="BH519" s="1" t="s">
        <v>105</v>
      </c>
      <c r="BI519" s="1" t="s">
        <v>105</v>
      </c>
      <c r="BJ519" s="1" t="s">
        <v>105</v>
      </c>
      <c r="BK519" s="1" t="s">
        <v>105</v>
      </c>
      <c r="BL519" s="1" t="s">
        <v>105</v>
      </c>
      <c r="BM519" s="1" t="s">
        <v>105</v>
      </c>
    </row>
    <row r="520" spans="46:65" x14ac:dyDescent="0.2">
      <c r="AT520" s="386"/>
      <c r="AU520" s="398"/>
      <c r="AV520" s="398"/>
      <c r="AW520" s="1" t="s">
        <v>106</v>
      </c>
      <c r="AX520" s="1" t="s">
        <v>106</v>
      </c>
      <c r="AY520" s="1" t="s">
        <v>106</v>
      </c>
      <c r="AZ520" s="1" t="s">
        <v>106</v>
      </c>
      <c r="BA520" s="1" t="s">
        <v>106</v>
      </c>
      <c r="BB520" s="1" t="s">
        <v>106</v>
      </c>
      <c r="BC520" s="1" t="s">
        <v>106</v>
      </c>
      <c r="BD520" s="1" t="s">
        <v>106</v>
      </c>
      <c r="BE520" s="1" t="s">
        <v>106</v>
      </c>
      <c r="BF520" s="1" t="s">
        <v>106</v>
      </c>
      <c r="BG520" s="1" t="s">
        <v>106</v>
      </c>
      <c r="BH520" s="1" t="s">
        <v>106</v>
      </c>
      <c r="BI520" s="1" t="s">
        <v>106</v>
      </c>
      <c r="BJ520" s="1" t="s">
        <v>106</v>
      </c>
      <c r="BK520" s="1" t="s">
        <v>106</v>
      </c>
      <c r="BL520" s="1" t="s">
        <v>106</v>
      </c>
      <c r="BM520" s="1" t="s">
        <v>106</v>
      </c>
    </row>
    <row r="521" spans="46:65" x14ac:dyDescent="0.2">
      <c r="AT521" s="386"/>
      <c r="AU521" s="398"/>
      <c r="AV521" s="398"/>
      <c r="AW521" s="1" t="s">
        <v>107</v>
      </c>
      <c r="AX521" s="1" t="s">
        <v>107</v>
      </c>
      <c r="AY521" s="1" t="s">
        <v>107</v>
      </c>
      <c r="AZ521" s="1" t="s">
        <v>107</v>
      </c>
      <c r="BA521" s="1" t="s">
        <v>107</v>
      </c>
      <c r="BB521" s="1" t="s">
        <v>107</v>
      </c>
      <c r="BC521" s="1" t="s">
        <v>107</v>
      </c>
      <c r="BD521" s="1" t="s">
        <v>107</v>
      </c>
      <c r="BE521" s="1" t="s">
        <v>107</v>
      </c>
      <c r="BF521" s="1" t="s">
        <v>107</v>
      </c>
      <c r="BG521" s="1" t="s">
        <v>107</v>
      </c>
      <c r="BH521" s="1" t="s">
        <v>107</v>
      </c>
      <c r="BI521" s="1" t="s">
        <v>107</v>
      </c>
      <c r="BJ521" s="1" t="s">
        <v>107</v>
      </c>
      <c r="BK521" s="1" t="s">
        <v>107</v>
      </c>
      <c r="BL521" s="1" t="s">
        <v>107</v>
      </c>
      <c r="BM521" s="1" t="s">
        <v>107</v>
      </c>
    </row>
    <row r="522" spans="46:65" x14ac:dyDescent="0.2">
      <c r="AT522" s="386"/>
      <c r="AU522" s="398"/>
      <c r="AV522" s="398"/>
    </row>
    <row r="523" spans="46:65" x14ac:dyDescent="0.2">
      <c r="AT523" s="386"/>
      <c r="AU523" s="398"/>
      <c r="AV523" s="398"/>
      <c r="AW523" s="1" t="s">
        <v>108</v>
      </c>
      <c r="AX523" s="1" t="s">
        <v>108</v>
      </c>
      <c r="AY523" s="1" t="s">
        <v>108</v>
      </c>
      <c r="AZ523" s="1" t="s">
        <v>108</v>
      </c>
      <c r="BA523" s="1" t="s">
        <v>108</v>
      </c>
      <c r="BB523" s="1" t="s">
        <v>108</v>
      </c>
      <c r="BC523" s="1" t="s">
        <v>108</v>
      </c>
      <c r="BD523" s="1" t="s">
        <v>108</v>
      </c>
      <c r="BE523" s="1" t="s">
        <v>108</v>
      </c>
      <c r="BF523" s="1" t="s">
        <v>108</v>
      </c>
      <c r="BG523" s="1" t="s">
        <v>108</v>
      </c>
      <c r="BH523" s="1" t="s">
        <v>108</v>
      </c>
      <c r="BI523" s="1" t="s">
        <v>108</v>
      </c>
      <c r="BJ523" s="1" t="s">
        <v>108</v>
      </c>
      <c r="BK523" s="1" t="s">
        <v>108</v>
      </c>
      <c r="BL523" s="1" t="s">
        <v>108</v>
      </c>
      <c r="BM523" s="1" t="s">
        <v>108</v>
      </c>
    </row>
    <row r="524" spans="46:65" x14ac:dyDescent="0.2">
      <c r="AT524" s="386" t="s">
        <v>17</v>
      </c>
      <c r="AU524" s="398" t="s">
        <v>16</v>
      </c>
      <c r="AV524" s="398" t="s">
        <v>55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8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99" t="s">
        <v>17</v>
      </c>
      <c r="AU525" s="396" t="s">
        <v>33</v>
      </c>
      <c r="AV525" s="396" t="s">
        <v>55</v>
      </c>
      <c r="AW525" s="391">
        <v>0</v>
      </c>
      <c r="AX525" s="391">
        <v>0</v>
      </c>
      <c r="AY525" s="391">
        <v>0</v>
      </c>
      <c r="AZ525" s="391">
        <v>0</v>
      </c>
      <c r="BA525" s="391">
        <v>0</v>
      </c>
      <c r="BB525" s="391">
        <v>0</v>
      </c>
      <c r="BC525" s="391">
        <v>0</v>
      </c>
      <c r="BD525" s="391">
        <v>0</v>
      </c>
      <c r="BE525" s="391">
        <v>0</v>
      </c>
      <c r="BF525" s="391">
        <v>0</v>
      </c>
      <c r="BG525" s="391">
        <v>0</v>
      </c>
      <c r="BH525" s="391">
        <v>0</v>
      </c>
      <c r="BI525" s="391">
        <v>0</v>
      </c>
      <c r="BJ525" s="391">
        <v>0</v>
      </c>
      <c r="BK525" s="388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6" t="s">
        <v>17</v>
      </c>
      <c r="AU526" s="398" t="s">
        <v>16</v>
      </c>
      <c r="AV526" s="398" t="s">
        <v>102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8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99" t="s">
        <v>17</v>
      </c>
      <c r="AU527" s="396" t="s">
        <v>33</v>
      </c>
      <c r="AV527" s="396" t="s">
        <v>102</v>
      </c>
      <c r="AW527" s="391">
        <v>0</v>
      </c>
      <c r="AX527" s="391">
        <v>0</v>
      </c>
      <c r="AY527" s="391">
        <v>0</v>
      </c>
      <c r="AZ527" s="391">
        <v>0</v>
      </c>
      <c r="BA527" s="391">
        <v>0</v>
      </c>
      <c r="BB527" s="391">
        <v>0</v>
      </c>
      <c r="BC527" s="391">
        <v>0</v>
      </c>
      <c r="BD527" s="391">
        <v>0</v>
      </c>
      <c r="BE527" s="391">
        <v>0</v>
      </c>
      <c r="BF527" s="391">
        <v>0</v>
      </c>
      <c r="BG527" s="391">
        <v>0</v>
      </c>
      <c r="BH527" s="391">
        <v>0</v>
      </c>
      <c r="BI527" s="391">
        <v>0</v>
      </c>
      <c r="BJ527" s="391">
        <v>0</v>
      </c>
      <c r="BK527" s="388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9" t="s">
        <v>17</v>
      </c>
      <c r="AU528" s="396" t="s">
        <v>16</v>
      </c>
      <c r="AV528" s="396" t="s">
        <v>109</v>
      </c>
      <c r="AW528" s="391">
        <v>0</v>
      </c>
      <c r="AX528" s="391">
        <v>0</v>
      </c>
      <c r="AY528" s="391">
        <v>0</v>
      </c>
      <c r="AZ528" s="391">
        <v>0</v>
      </c>
      <c r="BA528" s="391">
        <v>0</v>
      </c>
      <c r="BB528" s="391">
        <v>0</v>
      </c>
      <c r="BC528" s="391">
        <v>0</v>
      </c>
      <c r="BD528" s="391">
        <v>0</v>
      </c>
      <c r="BE528" s="391">
        <v>0</v>
      </c>
      <c r="BF528" s="391">
        <v>0</v>
      </c>
      <c r="BG528" s="391">
        <v>0</v>
      </c>
      <c r="BH528" s="391">
        <v>0</v>
      </c>
      <c r="BI528" s="391">
        <v>0</v>
      </c>
      <c r="BJ528" s="391">
        <v>0</v>
      </c>
      <c r="BK528" s="388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9" t="s">
        <v>17</v>
      </c>
      <c r="AU529" s="396" t="s">
        <v>33</v>
      </c>
      <c r="AV529" s="396" t="s">
        <v>109</v>
      </c>
      <c r="AW529" s="391">
        <v>0</v>
      </c>
      <c r="AX529" s="391">
        <v>0</v>
      </c>
      <c r="AY529" s="391">
        <v>0</v>
      </c>
      <c r="AZ529" s="391">
        <v>0</v>
      </c>
      <c r="BA529" s="391">
        <v>0</v>
      </c>
      <c r="BB529" s="391">
        <v>0</v>
      </c>
      <c r="BC529" s="391">
        <v>0</v>
      </c>
      <c r="BD529" s="391">
        <v>0</v>
      </c>
      <c r="BE529" s="391">
        <v>0</v>
      </c>
      <c r="BF529" s="391">
        <v>0</v>
      </c>
      <c r="BG529" s="391">
        <v>0</v>
      </c>
      <c r="BH529" s="391">
        <v>0</v>
      </c>
      <c r="BI529" s="391">
        <v>0</v>
      </c>
      <c r="BJ529" s="391">
        <v>0</v>
      </c>
      <c r="BK529" s="388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9" t="s">
        <v>17</v>
      </c>
      <c r="AU530" s="396" t="s">
        <v>16</v>
      </c>
      <c r="AV530" s="396" t="s">
        <v>109</v>
      </c>
      <c r="AW530" s="391">
        <v>0</v>
      </c>
      <c r="AX530" s="391">
        <v>0</v>
      </c>
      <c r="AY530" s="391">
        <v>0</v>
      </c>
      <c r="AZ530" s="391">
        <v>0</v>
      </c>
      <c r="BA530" s="391">
        <v>0</v>
      </c>
      <c r="BB530" s="391">
        <v>0</v>
      </c>
      <c r="BC530" s="391">
        <v>0</v>
      </c>
      <c r="BD530" s="391">
        <v>0</v>
      </c>
      <c r="BE530" s="391">
        <v>0</v>
      </c>
      <c r="BF530" s="391">
        <v>0</v>
      </c>
      <c r="BG530" s="391">
        <v>0</v>
      </c>
      <c r="BH530" s="391">
        <v>0</v>
      </c>
      <c r="BI530" s="391">
        <v>0</v>
      </c>
      <c r="BJ530" s="391">
        <v>0</v>
      </c>
      <c r="BK530" s="388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9" t="s">
        <v>17</v>
      </c>
      <c r="AU531" s="396" t="s">
        <v>33</v>
      </c>
      <c r="AV531" s="396" t="s">
        <v>109</v>
      </c>
      <c r="AW531" s="391">
        <v>0</v>
      </c>
      <c r="AX531" s="391">
        <v>0</v>
      </c>
      <c r="AY531" s="391">
        <v>0</v>
      </c>
      <c r="AZ531" s="391">
        <v>0</v>
      </c>
      <c r="BA531" s="391">
        <v>0</v>
      </c>
      <c r="BB531" s="391">
        <v>0</v>
      </c>
      <c r="BC531" s="391">
        <v>0</v>
      </c>
      <c r="BD531" s="391">
        <v>0</v>
      </c>
      <c r="BE531" s="391">
        <v>0</v>
      </c>
      <c r="BF531" s="391">
        <v>0</v>
      </c>
      <c r="BG531" s="391">
        <v>0</v>
      </c>
      <c r="BH531" s="391">
        <v>0</v>
      </c>
      <c r="BI531" s="391">
        <v>0</v>
      </c>
      <c r="BJ531" s="391">
        <v>0</v>
      </c>
      <c r="BK531" s="388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9" t="s">
        <v>17</v>
      </c>
      <c r="AU532" s="396" t="s">
        <v>16</v>
      </c>
      <c r="AV532" s="396" t="s">
        <v>109</v>
      </c>
      <c r="AW532" s="391">
        <v>0</v>
      </c>
      <c r="AX532" s="391">
        <v>0</v>
      </c>
      <c r="AY532" s="391">
        <v>0</v>
      </c>
      <c r="AZ532" s="391">
        <v>0</v>
      </c>
      <c r="BA532" s="391">
        <v>0</v>
      </c>
      <c r="BB532" s="391">
        <v>0</v>
      </c>
      <c r="BC532" s="391">
        <v>0</v>
      </c>
      <c r="BD532" s="391">
        <v>0</v>
      </c>
      <c r="BE532" s="391">
        <v>0</v>
      </c>
      <c r="BF532" s="391">
        <v>0</v>
      </c>
      <c r="BG532" s="391">
        <v>0</v>
      </c>
      <c r="BH532" s="391">
        <v>0</v>
      </c>
      <c r="BI532" s="391">
        <v>0</v>
      </c>
      <c r="BJ532" s="391">
        <v>0</v>
      </c>
      <c r="BK532" s="388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9" t="s">
        <v>17</v>
      </c>
      <c r="AU533" s="396" t="s">
        <v>33</v>
      </c>
      <c r="AV533" s="396" t="s">
        <v>109</v>
      </c>
      <c r="AW533" s="391">
        <v>0</v>
      </c>
      <c r="AX533" s="391">
        <v>0</v>
      </c>
      <c r="AY533" s="391">
        <v>0</v>
      </c>
      <c r="AZ533" s="391">
        <v>0</v>
      </c>
      <c r="BA533" s="391">
        <v>0</v>
      </c>
      <c r="BB533" s="391">
        <v>0</v>
      </c>
      <c r="BC533" s="391">
        <v>0</v>
      </c>
      <c r="BD533" s="391">
        <v>0</v>
      </c>
      <c r="BE533" s="391">
        <v>0</v>
      </c>
      <c r="BF533" s="391">
        <v>0</v>
      </c>
      <c r="BG533" s="391">
        <v>0</v>
      </c>
      <c r="BH533" s="391">
        <v>0</v>
      </c>
      <c r="BI533" s="391">
        <v>0</v>
      </c>
      <c r="BJ533" s="391">
        <v>0</v>
      </c>
      <c r="BK533" s="388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6" t="s">
        <v>74</v>
      </c>
      <c r="AU534" s="398"/>
      <c r="AV534" s="398" t="s">
        <v>55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8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9" t="s">
        <v>74</v>
      </c>
      <c r="AU535" s="396"/>
      <c r="AV535" s="396" t="s">
        <v>55</v>
      </c>
      <c r="AW535" s="391">
        <v>0</v>
      </c>
      <c r="AX535" s="391">
        <v>0</v>
      </c>
      <c r="AY535" s="391">
        <v>0</v>
      </c>
      <c r="AZ535" s="391">
        <v>0</v>
      </c>
      <c r="BA535" s="391">
        <v>0</v>
      </c>
      <c r="BB535" s="391">
        <v>0</v>
      </c>
      <c r="BC535" s="391">
        <v>0</v>
      </c>
      <c r="BD535" s="391">
        <v>0</v>
      </c>
      <c r="BE535" s="391">
        <v>0</v>
      </c>
      <c r="BF535" s="391">
        <v>0</v>
      </c>
      <c r="BG535" s="391">
        <v>0</v>
      </c>
      <c r="BH535" s="391">
        <v>0</v>
      </c>
      <c r="BI535" s="391">
        <v>0</v>
      </c>
      <c r="BJ535" s="391">
        <v>0</v>
      </c>
      <c r="BK535" s="388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6" t="s">
        <v>74</v>
      </c>
      <c r="AU536" s="398"/>
      <c r="AV536" s="398" t="s">
        <v>102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8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9" t="s">
        <v>74</v>
      </c>
      <c r="AU537" s="396"/>
      <c r="AV537" s="396" t="s">
        <v>102</v>
      </c>
      <c r="AW537" s="391">
        <v>0</v>
      </c>
      <c r="AX537" s="391">
        <v>0</v>
      </c>
      <c r="AY537" s="391">
        <v>0</v>
      </c>
      <c r="AZ537" s="391">
        <v>0</v>
      </c>
      <c r="BA537" s="391">
        <v>0</v>
      </c>
      <c r="BB537" s="391">
        <v>0</v>
      </c>
      <c r="BC537" s="391">
        <v>0</v>
      </c>
      <c r="BD537" s="391">
        <v>0</v>
      </c>
      <c r="BE537" s="391">
        <v>0</v>
      </c>
      <c r="BF537" s="391">
        <v>0</v>
      </c>
      <c r="BG537" s="391">
        <v>0</v>
      </c>
      <c r="BH537" s="391">
        <v>0</v>
      </c>
      <c r="BI537" s="391">
        <v>0</v>
      </c>
      <c r="BJ537" s="391">
        <v>0</v>
      </c>
      <c r="BK537" s="388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9" t="s">
        <v>74</v>
      </c>
      <c r="AU538" s="396"/>
      <c r="AV538" s="396" t="s">
        <v>109</v>
      </c>
      <c r="AW538" s="391">
        <v>0</v>
      </c>
      <c r="AX538" s="391">
        <v>0</v>
      </c>
      <c r="AY538" s="391">
        <v>0</v>
      </c>
      <c r="AZ538" s="391">
        <v>0</v>
      </c>
      <c r="BA538" s="391">
        <v>0</v>
      </c>
      <c r="BB538" s="391">
        <v>0</v>
      </c>
      <c r="BC538" s="391">
        <v>0</v>
      </c>
      <c r="BD538" s="391">
        <v>0</v>
      </c>
      <c r="BE538" s="391">
        <v>0</v>
      </c>
      <c r="BF538" s="391">
        <v>0</v>
      </c>
      <c r="BG538" s="391">
        <v>0</v>
      </c>
      <c r="BH538" s="391">
        <v>0</v>
      </c>
      <c r="BI538" s="391">
        <v>0</v>
      </c>
      <c r="BJ538" s="391">
        <v>0</v>
      </c>
      <c r="BK538" s="388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9" t="s">
        <v>74</v>
      </c>
      <c r="AU539" s="396"/>
      <c r="AV539" s="396" t="s">
        <v>109</v>
      </c>
      <c r="AW539" s="391">
        <v>0</v>
      </c>
      <c r="AX539" s="391">
        <v>0</v>
      </c>
      <c r="AY539" s="391">
        <v>0</v>
      </c>
      <c r="AZ539" s="391">
        <v>0</v>
      </c>
      <c r="BA539" s="391">
        <v>0</v>
      </c>
      <c r="BB539" s="391">
        <v>0</v>
      </c>
      <c r="BC539" s="391">
        <v>0</v>
      </c>
      <c r="BD539" s="391">
        <v>0</v>
      </c>
      <c r="BE539" s="391">
        <v>0</v>
      </c>
      <c r="BF539" s="391">
        <v>0</v>
      </c>
      <c r="BG539" s="391">
        <v>0</v>
      </c>
      <c r="BH539" s="391">
        <v>0</v>
      </c>
      <c r="BI539" s="391">
        <v>0</v>
      </c>
      <c r="BJ539" s="391">
        <v>0</v>
      </c>
      <c r="BK539" s="388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9" t="s">
        <v>74</v>
      </c>
      <c r="AU540" s="396"/>
      <c r="AV540" s="396" t="s">
        <v>109</v>
      </c>
      <c r="AW540" s="391">
        <v>0</v>
      </c>
      <c r="AX540" s="391">
        <v>0</v>
      </c>
      <c r="AY540" s="391">
        <v>0</v>
      </c>
      <c r="AZ540" s="391">
        <v>0</v>
      </c>
      <c r="BA540" s="391">
        <v>0</v>
      </c>
      <c r="BB540" s="391">
        <v>0</v>
      </c>
      <c r="BC540" s="391">
        <v>0</v>
      </c>
      <c r="BD540" s="391">
        <v>0</v>
      </c>
      <c r="BE540" s="391">
        <v>0</v>
      </c>
      <c r="BF540" s="391">
        <v>0</v>
      </c>
      <c r="BG540" s="391">
        <v>0</v>
      </c>
      <c r="BH540" s="391">
        <v>0</v>
      </c>
      <c r="BI540" s="391">
        <v>0</v>
      </c>
      <c r="BJ540" s="391">
        <v>0</v>
      </c>
      <c r="BK540" s="388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9" t="s">
        <v>74</v>
      </c>
      <c r="AU541" s="396"/>
      <c r="AV541" s="396" t="s">
        <v>109</v>
      </c>
      <c r="AW541" s="391">
        <v>0</v>
      </c>
      <c r="AX541" s="391">
        <v>0</v>
      </c>
      <c r="AY541" s="391">
        <v>0</v>
      </c>
      <c r="AZ541" s="391">
        <v>0</v>
      </c>
      <c r="BA541" s="391">
        <v>0</v>
      </c>
      <c r="BB541" s="391">
        <v>0</v>
      </c>
      <c r="BC541" s="391">
        <v>0</v>
      </c>
      <c r="BD541" s="391">
        <v>0</v>
      </c>
      <c r="BE541" s="391">
        <v>0</v>
      </c>
      <c r="BF541" s="391">
        <v>0</v>
      </c>
      <c r="BG541" s="391">
        <v>0</v>
      </c>
      <c r="BH541" s="391">
        <v>0</v>
      </c>
      <c r="BI541" s="391">
        <v>0</v>
      </c>
      <c r="BJ541" s="391">
        <v>0</v>
      </c>
      <c r="BK541" s="388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9" t="s">
        <v>74</v>
      </c>
      <c r="AU542" s="396"/>
      <c r="AV542" s="396" t="s">
        <v>109</v>
      </c>
      <c r="AW542" s="391">
        <v>0</v>
      </c>
      <c r="AX542" s="391">
        <v>0</v>
      </c>
      <c r="AY542" s="391">
        <v>0</v>
      </c>
      <c r="AZ542" s="391">
        <v>0</v>
      </c>
      <c r="BA542" s="391">
        <v>0</v>
      </c>
      <c r="BB542" s="391">
        <v>0</v>
      </c>
      <c r="BC542" s="391">
        <v>0</v>
      </c>
      <c r="BD542" s="391">
        <v>0</v>
      </c>
      <c r="BE542" s="391">
        <v>0</v>
      </c>
      <c r="BF542" s="391">
        <v>0</v>
      </c>
      <c r="BG542" s="391">
        <v>0</v>
      </c>
      <c r="BH542" s="391">
        <v>0</v>
      </c>
      <c r="BI542" s="391">
        <v>0</v>
      </c>
      <c r="BJ542" s="391">
        <v>0</v>
      </c>
      <c r="BK542" s="388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9" t="s">
        <v>74</v>
      </c>
      <c r="AU543" s="396"/>
      <c r="AV543" s="396" t="s">
        <v>109</v>
      </c>
      <c r="AW543" s="391">
        <v>0</v>
      </c>
      <c r="AX543" s="391">
        <v>0</v>
      </c>
      <c r="AY543" s="391">
        <v>0</v>
      </c>
      <c r="AZ543" s="391">
        <v>0</v>
      </c>
      <c r="BA543" s="391">
        <v>0</v>
      </c>
      <c r="BB543" s="391">
        <v>0</v>
      </c>
      <c r="BC543" s="391">
        <v>0</v>
      </c>
      <c r="BD543" s="391">
        <v>0</v>
      </c>
      <c r="BE543" s="391">
        <v>0</v>
      </c>
      <c r="BF543" s="391">
        <v>0</v>
      </c>
      <c r="BG543" s="391">
        <v>0</v>
      </c>
      <c r="BH543" s="391">
        <v>0</v>
      </c>
      <c r="BI543" s="391">
        <v>0</v>
      </c>
      <c r="BJ543" s="391">
        <v>0</v>
      </c>
      <c r="BK543" s="388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6" t="s">
        <v>19</v>
      </c>
      <c r="AU544" s="398"/>
      <c r="AV544" s="398" t="s">
        <v>55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8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9" t="s">
        <v>19</v>
      </c>
      <c r="AU545" s="396"/>
      <c r="AV545" s="396" t="s">
        <v>55</v>
      </c>
      <c r="AW545" s="391">
        <v>0</v>
      </c>
      <c r="AX545" s="391">
        <v>0</v>
      </c>
      <c r="AY545" s="391">
        <v>0</v>
      </c>
      <c r="AZ545" s="391">
        <v>0</v>
      </c>
      <c r="BA545" s="391">
        <v>0</v>
      </c>
      <c r="BB545" s="391">
        <v>0</v>
      </c>
      <c r="BC545" s="391">
        <v>0</v>
      </c>
      <c r="BD545" s="391">
        <v>0</v>
      </c>
      <c r="BE545" s="391">
        <v>0</v>
      </c>
      <c r="BF545" s="391">
        <v>0</v>
      </c>
      <c r="BG545" s="391">
        <v>0</v>
      </c>
      <c r="BH545" s="391">
        <v>0</v>
      </c>
      <c r="BI545" s="391">
        <v>0</v>
      </c>
      <c r="BJ545" s="391">
        <v>0</v>
      </c>
      <c r="BK545" s="388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6" t="s">
        <v>19</v>
      </c>
      <c r="AU546" s="398"/>
      <c r="AV546" s="398" t="s">
        <v>102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8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9" t="s">
        <v>19</v>
      </c>
      <c r="AU547" s="396"/>
      <c r="AV547" s="396" t="s">
        <v>102</v>
      </c>
      <c r="AW547" s="391">
        <v>0</v>
      </c>
      <c r="AX547" s="391">
        <v>0</v>
      </c>
      <c r="AY547" s="391">
        <v>0</v>
      </c>
      <c r="AZ547" s="391">
        <v>0</v>
      </c>
      <c r="BA547" s="391">
        <v>0</v>
      </c>
      <c r="BB547" s="391">
        <v>0</v>
      </c>
      <c r="BC547" s="391">
        <v>0</v>
      </c>
      <c r="BD547" s="391">
        <v>0</v>
      </c>
      <c r="BE547" s="391">
        <v>0</v>
      </c>
      <c r="BF547" s="391">
        <v>0</v>
      </c>
      <c r="BG547" s="391">
        <v>0</v>
      </c>
      <c r="BH547" s="391">
        <v>0</v>
      </c>
      <c r="BI547" s="391">
        <v>0</v>
      </c>
      <c r="BJ547" s="391">
        <v>0</v>
      </c>
      <c r="BK547" s="388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9" t="s">
        <v>19</v>
      </c>
      <c r="AU548" s="396"/>
      <c r="AV548" s="396" t="s">
        <v>109</v>
      </c>
      <c r="AW548" s="391">
        <v>0</v>
      </c>
      <c r="AX548" s="391">
        <v>0</v>
      </c>
      <c r="AY548" s="391">
        <v>0</v>
      </c>
      <c r="AZ548" s="391">
        <v>0</v>
      </c>
      <c r="BA548" s="391">
        <v>0</v>
      </c>
      <c r="BB548" s="391">
        <v>0</v>
      </c>
      <c r="BC548" s="391">
        <v>0</v>
      </c>
      <c r="BD548" s="391">
        <v>0</v>
      </c>
      <c r="BE548" s="391">
        <v>0</v>
      </c>
      <c r="BF548" s="391">
        <v>0</v>
      </c>
      <c r="BG548" s="391">
        <v>0</v>
      </c>
      <c r="BH548" s="391">
        <v>0</v>
      </c>
      <c r="BI548" s="391">
        <v>0</v>
      </c>
      <c r="BJ548" s="391">
        <v>0</v>
      </c>
      <c r="BK548" s="388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9" t="s">
        <v>19</v>
      </c>
      <c r="AU549" s="396"/>
      <c r="AV549" s="396" t="s">
        <v>109</v>
      </c>
      <c r="AW549" s="391">
        <v>0</v>
      </c>
      <c r="AX549" s="391">
        <v>0</v>
      </c>
      <c r="AY549" s="391">
        <v>0</v>
      </c>
      <c r="AZ549" s="391">
        <v>0</v>
      </c>
      <c r="BA549" s="391">
        <v>0</v>
      </c>
      <c r="BB549" s="391">
        <v>0</v>
      </c>
      <c r="BC549" s="391">
        <v>0</v>
      </c>
      <c r="BD549" s="391">
        <v>0</v>
      </c>
      <c r="BE549" s="391">
        <v>0</v>
      </c>
      <c r="BF549" s="391">
        <v>0</v>
      </c>
      <c r="BG549" s="391">
        <v>0</v>
      </c>
      <c r="BH549" s="391">
        <v>0</v>
      </c>
      <c r="BI549" s="391">
        <v>0</v>
      </c>
      <c r="BJ549" s="391">
        <v>0</v>
      </c>
      <c r="BK549" s="388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9" t="s">
        <v>19</v>
      </c>
      <c r="AU550" s="396"/>
      <c r="AV550" s="396" t="s">
        <v>109</v>
      </c>
      <c r="AW550" s="391">
        <v>0</v>
      </c>
      <c r="AX550" s="391">
        <v>0</v>
      </c>
      <c r="AY550" s="391">
        <v>0</v>
      </c>
      <c r="AZ550" s="391">
        <v>0</v>
      </c>
      <c r="BA550" s="391">
        <v>0</v>
      </c>
      <c r="BB550" s="391">
        <v>0</v>
      </c>
      <c r="BC550" s="391">
        <v>0</v>
      </c>
      <c r="BD550" s="391">
        <v>0</v>
      </c>
      <c r="BE550" s="391">
        <v>0</v>
      </c>
      <c r="BF550" s="391">
        <v>0</v>
      </c>
      <c r="BG550" s="391">
        <v>0</v>
      </c>
      <c r="BH550" s="391">
        <v>0</v>
      </c>
      <c r="BI550" s="391">
        <v>0</v>
      </c>
      <c r="BJ550" s="391">
        <v>0</v>
      </c>
      <c r="BK550" s="388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9" t="s">
        <v>19</v>
      </c>
      <c r="AU551" s="396"/>
      <c r="AV551" s="396" t="s">
        <v>109</v>
      </c>
      <c r="AW551" s="391">
        <v>0</v>
      </c>
      <c r="AX551" s="391">
        <v>0</v>
      </c>
      <c r="AY551" s="391">
        <v>0</v>
      </c>
      <c r="AZ551" s="391">
        <v>0</v>
      </c>
      <c r="BA551" s="391">
        <v>0</v>
      </c>
      <c r="BB551" s="391">
        <v>0</v>
      </c>
      <c r="BC551" s="391">
        <v>0</v>
      </c>
      <c r="BD551" s="391">
        <v>0</v>
      </c>
      <c r="BE551" s="391">
        <v>0</v>
      </c>
      <c r="BF551" s="391">
        <v>0</v>
      </c>
      <c r="BG551" s="391">
        <v>0</v>
      </c>
      <c r="BH551" s="391">
        <v>0</v>
      </c>
      <c r="BI551" s="391">
        <v>0</v>
      </c>
      <c r="BJ551" s="391">
        <v>0</v>
      </c>
      <c r="BK551" s="388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9" t="s">
        <v>19</v>
      </c>
      <c r="AU552" s="396"/>
      <c r="AV552" s="396" t="s">
        <v>109</v>
      </c>
      <c r="AW552" s="391">
        <v>0</v>
      </c>
      <c r="AX552" s="391">
        <v>0</v>
      </c>
      <c r="AY552" s="391">
        <v>0</v>
      </c>
      <c r="AZ552" s="391">
        <v>0</v>
      </c>
      <c r="BA552" s="391">
        <v>0</v>
      </c>
      <c r="BB552" s="391">
        <v>0</v>
      </c>
      <c r="BC552" s="391">
        <v>0</v>
      </c>
      <c r="BD552" s="391">
        <v>0</v>
      </c>
      <c r="BE552" s="391">
        <v>0</v>
      </c>
      <c r="BF552" s="391">
        <v>0</v>
      </c>
      <c r="BG552" s="391">
        <v>0</v>
      </c>
      <c r="BH552" s="391">
        <v>0</v>
      </c>
      <c r="BI552" s="391">
        <v>0</v>
      </c>
      <c r="BJ552" s="391">
        <v>0</v>
      </c>
      <c r="BK552" s="388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9" t="s">
        <v>19</v>
      </c>
      <c r="AU553" s="396"/>
      <c r="AV553" s="396" t="s">
        <v>109</v>
      </c>
      <c r="AW553" s="391">
        <v>0</v>
      </c>
      <c r="AX553" s="391">
        <v>0</v>
      </c>
      <c r="AY553" s="391">
        <v>0</v>
      </c>
      <c r="AZ553" s="391">
        <v>0</v>
      </c>
      <c r="BA553" s="391">
        <v>0</v>
      </c>
      <c r="BB553" s="391">
        <v>0</v>
      </c>
      <c r="BC553" s="391">
        <v>0</v>
      </c>
      <c r="BD553" s="391">
        <v>0</v>
      </c>
      <c r="BE553" s="391">
        <v>0</v>
      </c>
      <c r="BF553" s="391">
        <v>0</v>
      </c>
      <c r="BG553" s="391">
        <v>0</v>
      </c>
      <c r="BH553" s="391">
        <v>0</v>
      </c>
      <c r="BI553" s="391">
        <v>0</v>
      </c>
      <c r="BJ553" s="391">
        <v>0</v>
      </c>
      <c r="BK553" s="388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6" t="s">
        <v>18</v>
      </c>
      <c r="AU554" s="398"/>
      <c r="AV554" s="398" t="s">
        <v>55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8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9" t="s">
        <v>18</v>
      </c>
      <c r="AU555" s="396"/>
      <c r="AV555" s="396" t="s">
        <v>55</v>
      </c>
      <c r="AW555" s="391">
        <v>0</v>
      </c>
      <c r="AX555" s="391">
        <v>0</v>
      </c>
      <c r="AY555" s="391">
        <v>0</v>
      </c>
      <c r="AZ555" s="391">
        <v>0</v>
      </c>
      <c r="BA555" s="391">
        <v>0</v>
      </c>
      <c r="BB555" s="391">
        <v>0</v>
      </c>
      <c r="BC555" s="391">
        <v>0</v>
      </c>
      <c r="BD555" s="391">
        <v>0</v>
      </c>
      <c r="BE555" s="391">
        <v>0</v>
      </c>
      <c r="BF555" s="391">
        <v>0</v>
      </c>
      <c r="BG555" s="391">
        <v>0</v>
      </c>
      <c r="BH555" s="391">
        <v>0</v>
      </c>
      <c r="BI555" s="391">
        <v>0</v>
      </c>
      <c r="BJ555" s="391">
        <v>0</v>
      </c>
      <c r="BK555" s="388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6" t="s">
        <v>18</v>
      </c>
      <c r="AU556" s="398"/>
      <c r="AV556" s="398" t="s">
        <v>102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8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9" t="s">
        <v>18</v>
      </c>
      <c r="AU557" s="396"/>
      <c r="AV557" s="396" t="s">
        <v>102</v>
      </c>
      <c r="AW557" s="391">
        <v>0</v>
      </c>
      <c r="AX557" s="391">
        <v>0</v>
      </c>
      <c r="AY557" s="391">
        <v>0</v>
      </c>
      <c r="AZ557" s="391">
        <v>0</v>
      </c>
      <c r="BA557" s="391">
        <v>0</v>
      </c>
      <c r="BB557" s="391">
        <v>0</v>
      </c>
      <c r="BC557" s="391">
        <v>0</v>
      </c>
      <c r="BD557" s="391">
        <v>0</v>
      </c>
      <c r="BE557" s="391">
        <v>0</v>
      </c>
      <c r="BF557" s="391">
        <v>0</v>
      </c>
      <c r="BG557" s="391">
        <v>0</v>
      </c>
      <c r="BH557" s="391">
        <v>0</v>
      </c>
      <c r="BI557" s="391">
        <v>0</v>
      </c>
      <c r="BJ557" s="391">
        <v>0</v>
      </c>
      <c r="BK557" s="388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9" t="s">
        <v>18</v>
      </c>
      <c r="AU558" s="396"/>
      <c r="AV558" s="396" t="s">
        <v>109</v>
      </c>
      <c r="AW558" s="391">
        <v>0</v>
      </c>
      <c r="AX558" s="391">
        <v>0</v>
      </c>
      <c r="AY558" s="391">
        <v>0</v>
      </c>
      <c r="AZ558" s="391">
        <v>0</v>
      </c>
      <c r="BA558" s="391">
        <v>0</v>
      </c>
      <c r="BB558" s="391">
        <v>0</v>
      </c>
      <c r="BC558" s="391">
        <v>0</v>
      </c>
      <c r="BD558" s="391">
        <v>0</v>
      </c>
      <c r="BE558" s="391">
        <v>0</v>
      </c>
      <c r="BF558" s="391">
        <v>0</v>
      </c>
      <c r="BG558" s="391">
        <v>0</v>
      </c>
      <c r="BH558" s="391">
        <v>0</v>
      </c>
      <c r="BI558" s="391">
        <v>0</v>
      </c>
      <c r="BJ558" s="391">
        <v>0</v>
      </c>
      <c r="BK558" s="388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9" t="s">
        <v>18</v>
      </c>
      <c r="AU559" s="396"/>
      <c r="AV559" s="396" t="s">
        <v>109</v>
      </c>
      <c r="AW559" s="391">
        <v>0</v>
      </c>
      <c r="AX559" s="391">
        <v>0</v>
      </c>
      <c r="AY559" s="391">
        <v>0</v>
      </c>
      <c r="AZ559" s="391">
        <v>0</v>
      </c>
      <c r="BA559" s="391">
        <v>0</v>
      </c>
      <c r="BB559" s="391">
        <v>0</v>
      </c>
      <c r="BC559" s="391">
        <v>0</v>
      </c>
      <c r="BD559" s="391">
        <v>0</v>
      </c>
      <c r="BE559" s="391">
        <v>0</v>
      </c>
      <c r="BF559" s="391">
        <v>0</v>
      </c>
      <c r="BG559" s="391">
        <v>0</v>
      </c>
      <c r="BH559" s="391">
        <v>0</v>
      </c>
      <c r="BI559" s="391">
        <v>0</v>
      </c>
      <c r="BJ559" s="391">
        <v>0</v>
      </c>
      <c r="BK559" s="388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9" t="s">
        <v>18</v>
      </c>
      <c r="AU560" s="396"/>
      <c r="AV560" s="396" t="s">
        <v>109</v>
      </c>
      <c r="AW560" s="391">
        <v>0</v>
      </c>
      <c r="AX560" s="391">
        <v>0</v>
      </c>
      <c r="AY560" s="391">
        <v>0</v>
      </c>
      <c r="AZ560" s="391">
        <v>0</v>
      </c>
      <c r="BA560" s="391">
        <v>0</v>
      </c>
      <c r="BB560" s="391">
        <v>0</v>
      </c>
      <c r="BC560" s="391">
        <v>0</v>
      </c>
      <c r="BD560" s="391">
        <v>0</v>
      </c>
      <c r="BE560" s="391">
        <v>0</v>
      </c>
      <c r="BF560" s="391">
        <v>0</v>
      </c>
      <c r="BG560" s="391">
        <v>0</v>
      </c>
      <c r="BH560" s="391">
        <v>0</v>
      </c>
      <c r="BI560" s="391">
        <v>0</v>
      </c>
      <c r="BJ560" s="391">
        <v>0</v>
      </c>
      <c r="BK560" s="388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9" t="s">
        <v>18</v>
      </c>
      <c r="AU561" s="396"/>
      <c r="AV561" s="396" t="s">
        <v>109</v>
      </c>
      <c r="AW561" s="391">
        <v>0</v>
      </c>
      <c r="AX561" s="391">
        <v>0</v>
      </c>
      <c r="AY561" s="391">
        <v>0</v>
      </c>
      <c r="AZ561" s="391">
        <v>0</v>
      </c>
      <c r="BA561" s="391">
        <v>0</v>
      </c>
      <c r="BB561" s="391">
        <v>0</v>
      </c>
      <c r="BC561" s="391">
        <v>0</v>
      </c>
      <c r="BD561" s="391">
        <v>0</v>
      </c>
      <c r="BE561" s="391">
        <v>0</v>
      </c>
      <c r="BF561" s="391">
        <v>0</v>
      </c>
      <c r="BG561" s="391">
        <v>0</v>
      </c>
      <c r="BH561" s="391">
        <v>0</v>
      </c>
      <c r="BI561" s="391">
        <v>0</v>
      </c>
      <c r="BJ561" s="391">
        <v>0</v>
      </c>
      <c r="BK561" s="388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9" t="s">
        <v>18</v>
      </c>
      <c r="AU562" s="396"/>
      <c r="AV562" s="396" t="s">
        <v>109</v>
      </c>
      <c r="AW562" s="391">
        <v>0</v>
      </c>
      <c r="AX562" s="391">
        <v>0</v>
      </c>
      <c r="AY562" s="391">
        <v>0</v>
      </c>
      <c r="AZ562" s="391">
        <v>0</v>
      </c>
      <c r="BA562" s="391">
        <v>0</v>
      </c>
      <c r="BB562" s="391">
        <v>0</v>
      </c>
      <c r="BC562" s="391">
        <v>0</v>
      </c>
      <c r="BD562" s="391">
        <v>0</v>
      </c>
      <c r="BE562" s="391">
        <v>0</v>
      </c>
      <c r="BF562" s="391">
        <v>0</v>
      </c>
      <c r="BG562" s="391">
        <v>0</v>
      </c>
      <c r="BH562" s="391">
        <v>0</v>
      </c>
      <c r="BI562" s="391">
        <v>0</v>
      </c>
      <c r="BJ562" s="391">
        <v>0</v>
      </c>
      <c r="BK562" s="388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9" t="s">
        <v>18</v>
      </c>
      <c r="AU563" s="396"/>
      <c r="AV563" s="396" t="s">
        <v>109</v>
      </c>
      <c r="AW563" s="391">
        <v>0</v>
      </c>
      <c r="AX563" s="391">
        <v>0</v>
      </c>
      <c r="AY563" s="391">
        <v>0</v>
      </c>
      <c r="AZ563" s="391">
        <v>0</v>
      </c>
      <c r="BA563" s="391">
        <v>0</v>
      </c>
      <c r="BB563" s="391">
        <v>0</v>
      </c>
      <c r="BC563" s="391">
        <v>0</v>
      </c>
      <c r="BD563" s="391">
        <v>0</v>
      </c>
      <c r="BE563" s="391">
        <v>0</v>
      </c>
      <c r="BF563" s="391">
        <v>0</v>
      </c>
      <c r="BG563" s="391">
        <v>0</v>
      </c>
      <c r="BH563" s="391">
        <v>0</v>
      </c>
      <c r="BI563" s="391">
        <v>0</v>
      </c>
      <c r="BJ563" s="391">
        <v>0</v>
      </c>
      <c r="BK563" s="388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382"/>
      <c r="AU564" s="211"/>
      <c r="AV564" s="211"/>
    </row>
    <row r="565" spans="46:65" x14ac:dyDescent="0.2">
      <c r="AT565" s="382"/>
      <c r="AU565" s="211"/>
      <c r="AV565" s="211"/>
      <c r="AW565" s="1" t="s">
        <v>110</v>
      </c>
      <c r="AX565" s="1" t="s">
        <v>110</v>
      </c>
      <c r="AY565" s="1" t="s">
        <v>110</v>
      </c>
      <c r="AZ565" s="1" t="s">
        <v>110</v>
      </c>
      <c r="BA565" s="1" t="s">
        <v>110</v>
      </c>
      <c r="BB565" s="1" t="s">
        <v>110</v>
      </c>
      <c r="BC565" s="1" t="s">
        <v>110</v>
      </c>
      <c r="BD565" s="1" t="s">
        <v>110</v>
      </c>
      <c r="BE565" s="1" t="s">
        <v>110</v>
      </c>
      <c r="BF565" s="1" t="s">
        <v>110</v>
      </c>
      <c r="BG565" s="1" t="s">
        <v>110</v>
      </c>
      <c r="BH565" s="1" t="s">
        <v>110</v>
      </c>
      <c r="BI565" s="1" t="s">
        <v>110</v>
      </c>
      <c r="BJ565" s="1" t="s">
        <v>110</v>
      </c>
      <c r="BK565" s="1" t="s">
        <v>110</v>
      </c>
      <c r="BL565" s="1" t="s">
        <v>110</v>
      </c>
      <c r="BM565" s="1" t="s">
        <v>110</v>
      </c>
    </row>
    <row r="566" spans="46:65" x14ac:dyDescent="0.2">
      <c r="AT566" s="382"/>
      <c r="AU566" s="211"/>
      <c r="AV566" s="211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8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382"/>
      <c r="AU567" s="211"/>
      <c r="AV567" s="211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8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382"/>
      <c r="AU568" s="211"/>
      <c r="AV568" s="211"/>
      <c r="AW568" s="301">
        <v>0</v>
      </c>
      <c r="AX568" s="301">
        <v>0</v>
      </c>
      <c r="AY568" s="301">
        <v>0</v>
      </c>
      <c r="AZ568" s="301">
        <v>0</v>
      </c>
      <c r="BA568" s="301">
        <v>0</v>
      </c>
      <c r="BB568" s="301">
        <v>0</v>
      </c>
      <c r="BC568" s="301">
        <v>0</v>
      </c>
      <c r="BD568" s="301">
        <v>0</v>
      </c>
      <c r="BE568" s="301">
        <v>0</v>
      </c>
      <c r="BF568" s="301">
        <v>0</v>
      </c>
      <c r="BG568" s="301">
        <v>0</v>
      </c>
      <c r="BH568" s="301">
        <v>0</v>
      </c>
      <c r="BI568" s="301">
        <v>0</v>
      </c>
      <c r="BJ568" s="301">
        <v>0</v>
      </c>
      <c r="BK568" s="388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382"/>
      <c r="AU569" s="211"/>
      <c r="AV569" s="211"/>
      <c r="AW569" s="301">
        <v>0</v>
      </c>
      <c r="AX569" s="301">
        <v>0</v>
      </c>
      <c r="AY569" s="301">
        <v>0</v>
      </c>
      <c r="AZ569" s="301">
        <v>0</v>
      </c>
      <c r="BA569" s="301">
        <v>0</v>
      </c>
      <c r="BB569" s="301">
        <v>0</v>
      </c>
      <c r="BC569" s="301">
        <v>0</v>
      </c>
      <c r="BD569" s="301">
        <v>0</v>
      </c>
      <c r="BE569" s="301">
        <v>0</v>
      </c>
      <c r="BF569" s="301">
        <v>0</v>
      </c>
      <c r="BG569" s="301">
        <v>0</v>
      </c>
      <c r="BH569" s="301">
        <v>0</v>
      </c>
      <c r="BI569" s="301">
        <v>0</v>
      </c>
      <c r="BJ569" s="301">
        <v>0</v>
      </c>
      <c r="BK569" s="388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382"/>
      <c r="AU570" s="211"/>
      <c r="AV570" s="211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8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56"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A185:C185"/>
    <mergeCell ref="B162:B172"/>
    <mergeCell ref="B151:B161"/>
    <mergeCell ref="B173:B183"/>
    <mergeCell ref="B184:C184"/>
    <mergeCell ref="A152:A153"/>
    <mergeCell ref="L2:M2"/>
    <mergeCell ref="J2:K2"/>
    <mergeCell ref="H2:I2"/>
    <mergeCell ref="F2:G2"/>
    <mergeCell ref="D2:E2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95" priority="56">
      <formula>$Y$15&gt;0</formula>
    </cfRule>
    <cfRule type="expression" dxfId="194" priority="57">
      <formula>SUM(#REF!)&gt;0</formula>
    </cfRule>
  </conditionalFormatting>
  <conditionalFormatting sqref="B27:B37">
    <cfRule type="expression" dxfId="191" priority="60">
      <formula>$Y$37&gt;0</formula>
    </cfRule>
    <cfRule type="expression" priority="61">
      <formula>$Y$37&gt;0</formula>
    </cfRule>
    <cfRule type="expression" dxfId="190" priority="62">
      <formula>SUM(#REF!)&gt;0</formula>
    </cfRule>
  </conditionalFormatting>
  <conditionalFormatting sqref="B38:B48">
    <cfRule type="expression" dxfId="189" priority="32">
      <formula>$Y$48&gt;0</formula>
    </cfRule>
    <cfRule type="expression" dxfId="188" priority="52">
      <formula>"suma($D$39:$I$47)&gt;0"</formula>
    </cfRule>
  </conditionalFormatting>
  <conditionalFormatting sqref="B50:B60">
    <cfRule type="expression" dxfId="187" priority="63">
      <formula>$Y$60&gt;0</formula>
    </cfRule>
    <cfRule type="expression" dxfId="186" priority="64">
      <formula>SUM(#REF!)&gt;0</formula>
    </cfRule>
  </conditionalFormatting>
  <conditionalFormatting sqref="B72:B82">
    <cfRule type="expression" dxfId="183" priority="67">
      <formula>$Y$82&gt;0</formula>
    </cfRule>
    <cfRule type="expression" dxfId="182" priority="68">
      <formula>SUM(#REF!)&gt;0</formula>
    </cfRule>
  </conditionalFormatting>
  <conditionalFormatting sqref="B83:B93">
    <cfRule type="expression" dxfId="181" priority="31">
      <formula>$Y$93&gt;0</formula>
    </cfRule>
  </conditionalFormatting>
  <conditionalFormatting sqref="B95:B105">
    <cfRule type="expression" dxfId="180" priority="69">
      <formula>$Y$105&gt;0</formula>
    </cfRule>
    <cfRule type="expression" dxfId="179" priority="70">
      <formula>SUM(#REF!)&gt;0</formula>
    </cfRule>
  </conditionalFormatting>
  <conditionalFormatting sqref="B106:B116">
    <cfRule type="expression" dxfId="178" priority="72">
      <formula>SUM(#REF!)&gt;0</formula>
    </cfRule>
    <cfRule type="expression" dxfId="177" priority="71">
      <formula>$Y$116&gt;0</formula>
    </cfRule>
  </conditionalFormatting>
  <conditionalFormatting sqref="B117:B127">
    <cfRule type="expression" dxfId="176" priority="73">
      <formula>$Y$127&gt;0</formula>
    </cfRule>
    <cfRule type="expression" dxfId="175" priority="74">
      <formula>SUM(#REF!)&gt;0</formula>
    </cfRule>
  </conditionalFormatting>
  <conditionalFormatting sqref="B128:B138">
    <cfRule type="expression" dxfId="174" priority="75">
      <formula>$Y$138&gt;0</formula>
    </cfRule>
    <cfRule type="expression" dxfId="173" priority="76">
      <formula>SUM(#REF!)&gt;0</formula>
    </cfRule>
  </conditionalFormatting>
  <conditionalFormatting sqref="B140:B150">
    <cfRule type="expression" dxfId="172" priority="77">
      <formula>$Y$150&gt;0</formula>
    </cfRule>
    <cfRule type="expression" dxfId="171" priority="78">
      <formula>SUM(#REF!)&gt;0</formula>
    </cfRule>
  </conditionalFormatting>
  <conditionalFormatting sqref="B151:B161">
    <cfRule type="expression" dxfId="170" priority="79">
      <formula>$Y$161&gt;0</formula>
    </cfRule>
    <cfRule type="expression" dxfId="169" priority="80">
      <formula>SUM(#REF!)&gt;0</formula>
    </cfRule>
  </conditionalFormatting>
  <conditionalFormatting sqref="B162:B172">
    <cfRule type="expression" dxfId="168" priority="81">
      <formula>$Y$172&gt;0</formula>
    </cfRule>
    <cfRule type="expression" dxfId="167" priority="82">
      <formula>SUM(#REF!)&gt;0</formula>
    </cfRule>
  </conditionalFormatting>
  <conditionalFormatting sqref="B173:B183">
    <cfRule type="expression" dxfId="166" priority="83">
      <formula>$Y$183&gt;0</formula>
    </cfRule>
    <cfRule type="expression" dxfId="165" priority="84">
      <formula>$Y$183&gt;1</formula>
    </cfRule>
    <cfRule type="expression" priority="85">
      <formula>$Y$183&gt;0</formula>
    </cfRule>
    <cfRule type="expression" dxfId="164" priority="86">
      <formula>SUM(#REF!)&gt;0</formula>
    </cfRule>
  </conditionalFormatting>
  <conditionalFormatting sqref="B188:B189">
    <cfRule type="expression" dxfId="163" priority="87">
      <formula>$Y$189&gt;0</formula>
    </cfRule>
    <cfRule type="expression" dxfId="162" priority="88">
      <formula>SUM(#REF!)&gt;0</formula>
    </cfRule>
  </conditionalFormatting>
  <conditionalFormatting sqref="B190:B191">
    <cfRule type="expression" dxfId="161" priority="180">
      <formula>$R$191&gt;0</formula>
    </cfRule>
    <cfRule type="expression" dxfId="160" priority="179">
      <formula>$Y$191&gt;0</formula>
    </cfRule>
  </conditionalFormatting>
  <conditionalFormatting sqref="B192:B193">
    <cfRule type="expression" dxfId="159" priority="90">
      <formula>SUM(#REF!)&gt;0</formula>
    </cfRule>
    <cfRule type="expression" dxfId="158" priority="89">
      <formula>$Y$193&gt;0</formula>
    </cfRule>
  </conditionalFormatting>
  <conditionalFormatting sqref="B194:B195">
    <cfRule type="expression" dxfId="157" priority="91">
      <formula>$Y$195&gt;0</formula>
    </cfRule>
    <cfRule type="expression" dxfId="156" priority="92">
      <formula>SUM(#REF!)&gt;0</formula>
    </cfRule>
  </conditionalFormatting>
  <conditionalFormatting sqref="B197:B198">
    <cfRule type="expression" dxfId="155" priority="26">
      <formula>$Y$198&gt;0</formula>
    </cfRule>
  </conditionalFormatting>
  <conditionalFormatting sqref="B199:B200">
    <cfRule type="expression" dxfId="154" priority="25">
      <formula>$Y$200&gt;0</formula>
    </cfRule>
  </conditionalFormatting>
  <conditionalFormatting sqref="B201:B202">
    <cfRule type="expression" dxfId="153" priority="24">
      <formula>$Y$202&gt;0</formula>
    </cfRule>
  </conditionalFormatting>
  <conditionalFormatting sqref="B203:B204">
    <cfRule type="expression" priority="23">
      <formula>$Y$204&gt;0</formula>
    </cfRule>
    <cfRule type="expression" dxfId="152" priority="22">
      <formula>$Y$204&gt;0</formula>
    </cfRule>
  </conditionalFormatting>
  <conditionalFormatting sqref="B16:B26">
    <cfRule type="expression" dxfId="7" priority="3">
      <formula>$Y$26&gt;0</formula>
    </cfRule>
    <cfRule type="expression" dxfId="6" priority="4">
      <formula>SUM(#REF!)&gt;0</formula>
    </cfRule>
  </conditionalFormatting>
  <conditionalFormatting sqref="B61:B71">
    <cfRule type="expression" dxfId="5" priority="1">
      <formula>$Y$26&gt;0</formula>
    </cfRule>
    <cfRule type="expression" dxfId="4" priority="2">
      <formula>SUM(#REF!)&gt;0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S1" sqref="S1:BG1048576"/>
    </sheetView>
  </sheetViews>
  <sheetFormatPr defaultColWidth="8.28515625" defaultRowHeight="12.75" x14ac:dyDescent="0.2"/>
  <cols>
    <col min="1" max="1" width="18.4257812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8" width="8.28515625" style="1" customWidth="1"/>
    <col min="19" max="19" width="8.28515625" style="1" hidden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39" t="s">
        <v>29</v>
      </c>
      <c r="B1" s="452"/>
      <c r="C1" s="171" t="str">
        <f>Wpisywanie!B1</f>
        <v>Gdynia</v>
      </c>
      <c r="D1" s="414" t="s">
        <v>22</v>
      </c>
      <c r="E1" s="430"/>
      <c r="F1" s="430"/>
      <c r="G1" s="430"/>
      <c r="H1" s="430"/>
      <c r="I1" s="430"/>
      <c r="J1" s="430"/>
      <c r="K1" s="416" t="s">
        <v>24</v>
      </c>
    </row>
    <row r="2" spans="1:60" ht="13.9" customHeight="1" thickBot="1" x14ac:dyDescent="0.25">
      <c r="A2" s="443" t="s">
        <v>27</v>
      </c>
      <c r="B2" s="451"/>
      <c r="C2" s="172">
        <f>Wpisywanie!B2</f>
        <v>45637</v>
      </c>
      <c r="D2" s="415"/>
      <c r="E2" s="432"/>
      <c r="F2" s="432"/>
      <c r="G2" s="432"/>
      <c r="H2" s="432"/>
      <c r="I2" s="432"/>
      <c r="J2" s="432"/>
      <c r="K2" s="417"/>
    </row>
    <row r="3" spans="1:60" ht="48.75" thickBot="1" x14ac:dyDescent="0.25">
      <c r="A3" s="455" t="s">
        <v>28</v>
      </c>
      <c r="B3" s="456"/>
      <c r="C3" s="173">
        <f>Wpisywanie!B3</f>
        <v>8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0" t="str">
        <f>Wpisywanie!X3</f>
        <v>17.00:18.00</v>
      </c>
      <c r="K3" s="418"/>
    </row>
    <row r="4" spans="1:60" ht="12.75" customHeight="1" thickBot="1" x14ac:dyDescent="0.25">
      <c r="A4" s="97" t="s">
        <v>1</v>
      </c>
      <c r="B4" s="98" t="s">
        <v>2</v>
      </c>
      <c r="C4" s="154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4" t="s">
        <v>4</v>
      </c>
      <c r="K4" s="194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48" t="str">
        <f>Wpisywanie!B5</f>
        <v>NL</v>
      </c>
      <c r="C5" s="92" t="s">
        <v>6</v>
      </c>
      <c r="D5" s="70">
        <f>ROUND(Wpisywanie!R6/Wpisywanie!R$5*60,0)</f>
        <v>0</v>
      </c>
      <c r="E5" s="71">
        <f>ROUND(Wpisywanie!S6/Wpisywanie!S$5*60,0)</f>
        <v>0</v>
      </c>
      <c r="F5" s="71">
        <f>ROUND(Wpisywanie!T6/Wpisywanie!T$5*60,0)</f>
        <v>0</v>
      </c>
      <c r="G5" s="71">
        <f>ROUND(Wpisywanie!U6/Wpisywanie!U$5*60,0)</f>
        <v>0</v>
      </c>
      <c r="H5" s="71">
        <f>ROUND(Wpisywanie!V6/Wpisywanie!V$5*60,0)</f>
        <v>0</v>
      </c>
      <c r="I5" s="71">
        <f>ROUND(Wpisywanie!W6/Wpisywanie!W$5*60,0)</f>
        <v>0</v>
      </c>
      <c r="J5" s="191">
        <f>ROUND(Wpisywanie!X6/Wpisywanie!X$5*60,0)</f>
        <v>0</v>
      </c>
      <c r="K5" s="195">
        <f t="shared" ref="K5:K36" si="0">SUM(D5:J5)</f>
        <v>0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46"/>
      <c r="C6" s="81" t="s">
        <v>7</v>
      </c>
      <c r="D6" s="68">
        <f>ROUND(Wpisywanie!R7/Wpisywanie!R$5*60,0)</f>
        <v>0</v>
      </c>
      <c r="E6" s="69">
        <f>ROUND(Wpisywanie!S7/Wpisywanie!S$5*60,0)</f>
        <v>0</v>
      </c>
      <c r="F6" s="69">
        <f>ROUND(Wpisywanie!T7/Wpisywanie!T$5*60,0)</f>
        <v>0</v>
      </c>
      <c r="G6" s="69">
        <f>ROUND(Wpisywanie!U7/Wpisywanie!U$5*60,0)</f>
        <v>0</v>
      </c>
      <c r="H6" s="69">
        <f>ROUND(Wpisywanie!V7/Wpisywanie!V$5*60,0)</f>
        <v>0</v>
      </c>
      <c r="I6" s="69">
        <f>ROUND(Wpisywanie!W7/Wpisywanie!W$5*60,0)</f>
        <v>0</v>
      </c>
      <c r="J6" s="192">
        <f>ROUND(Wpisywanie!X7/Wpisywanie!X$5*60,0)</f>
        <v>0</v>
      </c>
      <c r="K6" s="41">
        <f t="shared" si="0"/>
        <v>0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46"/>
      <c r="C7" s="81" t="s">
        <v>66</v>
      </c>
      <c r="D7" s="68">
        <f>ROUND((Wpisywanie!R8+Wpisywanie!R14)/Wpisywanie!R$5*60,0)</f>
        <v>0</v>
      </c>
      <c r="E7" s="69">
        <f>ROUND((Wpisywanie!S8+Wpisywanie!S14)/Wpisywanie!S$5*60,0)</f>
        <v>0</v>
      </c>
      <c r="F7" s="69">
        <f>ROUND((Wpisywanie!T8+Wpisywanie!T14)/Wpisywanie!T$5*60,0)</f>
        <v>0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2">
        <f>ROUND((Wpisywanie!X8+Wpisywanie!X14)/Wpisywanie!X$5*60,0)</f>
        <v>0</v>
      </c>
      <c r="K7" s="41">
        <f t="shared" si="0"/>
        <v>0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46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2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46"/>
      <c r="C9" s="81" t="s">
        <v>9</v>
      </c>
      <c r="D9" s="68">
        <f>ROUND(Wpisywanie!R9/Wpisywanie!R$5*60,0)</f>
        <v>0</v>
      </c>
      <c r="E9" s="69">
        <f>ROUND(Wpisywanie!S9/Wpisywanie!S$5*60,0)</f>
        <v>0</v>
      </c>
      <c r="F9" s="69">
        <f>ROUND(Wpisywanie!T9/Wpisywanie!T$5*60,0)</f>
        <v>0</v>
      </c>
      <c r="G9" s="69">
        <f>ROUND(Wpisywanie!U9/Wpisywanie!U$5*60,0)</f>
        <v>0</v>
      </c>
      <c r="H9" s="69">
        <f>ROUND(Wpisywanie!V9/Wpisywanie!V$5*60,0)</f>
        <v>0</v>
      </c>
      <c r="I9" s="69">
        <f>ROUND(Wpisywanie!W9/Wpisywanie!W$5*60,0)</f>
        <v>0</v>
      </c>
      <c r="J9" s="192">
        <f>ROUND(Wpisywanie!X9/Wpisywanie!X$5*60,0)</f>
        <v>0</v>
      </c>
      <c r="K9" s="41">
        <f t="shared" si="0"/>
        <v>0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46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2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46"/>
      <c r="C11" s="81" t="s">
        <v>26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2">
        <f>ROUND(Wpisywanie!X12/Wpisywanie!X$5*60,0)</f>
        <v>0</v>
      </c>
      <c r="K11" s="41">
        <f t="shared" si="0"/>
        <v>0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47"/>
      <c r="C12" s="226" t="s">
        <v>0</v>
      </c>
      <c r="D12" s="182">
        <f t="shared" ref="D12:J12" si="1">SUM(D5:D11)</f>
        <v>0</v>
      </c>
      <c r="E12" s="183">
        <f t="shared" si="1"/>
        <v>0</v>
      </c>
      <c r="F12" s="183">
        <f t="shared" si="1"/>
        <v>0</v>
      </c>
      <c r="G12" s="183">
        <f t="shared" si="1"/>
        <v>0</v>
      </c>
      <c r="H12" s="183">
        <f t="shared" si="1"/>
        <v>0</v>
      </c>
      <c r="I12" s="183">
        <f t="shared" si="1"/>
        <v>0</v>
      </c>
      <c r="J12" s="227">
        <f t="shared" si="1"/>
        <v>0</v>
      </c>
      <c r="K12" s="184">
        <f t="shared" si="0"/>
        <v>0</v>
      </c>
      <c r="L12" s="17" t="e">
        <f>SUM(K7:K9)/K12*100</f>
        <v>#DIV/0!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45" t="str">
        <f>Wpisywanie!B16</f>
        <v>DROGA JEDNOKIERUNKOWA</v>
      </c>
      <c r="C13" s="221" t="s">
        <v>6</v>
      </c>
      <c r="D13" s="222">
        <f>ROUND(Wpisywanie!R17/Wpisywanie!R$16*60,0)</f>
        <v>0</v>
      </c>
      <c r="E13" s="223">
        <f>ROUND(Wpisywanie!S17/Wpisywanie!S$16*60,0)</f>
        <v>0</v>
      </c>
      <c r="F13" s="223">
        <f>ROUND(Wpisywanie!T17/Wpisywanie!T$16*60,0)</f>
        <v>0</v>
      </c>
      <c r="G13" s="223">
        <f>ROUND(Wpisywanie!U17/Wpisywanie!U$16*60,0)</f>
        <v>0</v>
      </c>
      <c r="H13" s="223">
        <f>ROUND(Wpisywanie!V17/Wpisywanie!V$16*60,0)</f>
        <v>0</v>
      </c>
      <c r="I13" s="223">
        <f>ROUND(Wpisywanie!W17/Wpisywanie!W$16*60,0)</f>
        <v>0</v>
      </c>
      <c r="J13" s="224">
        <f>ROUND(Wpisywanie!X17/Wpisywanie!X$16*60,0)</f>
        <v>0</v>
      </c>
      <c r="K13" s="225">
        <f t="shared" si="0"/>
        <v>0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46"/>
      <c r="C14" s="81" t="s">
        <v>7</v>
      </c>
      <c r="D14" s="68">
        <f>ROUND(Wpisywanie!R18/Wpisywanie!R$16*60,0)</f>
        <v>0</v>
      </c>
      <c r="E14" s="69">
        <f>ROUND(Wpisywanie!S18/Wpisywanie!S$16*60,0)</f>
        <v>0</v>
      </c>
      <c r="F14" s="69">
        <f>ROUND(Wpisywanie!T18/Wpisywanie!T$16*60,0)</f>
        <v>0</v>
      </c>
      <c r="G14" s="69">
        <f>ROUND(Wpisywanie!U18/Wpisywanie!U$16*60,0)</f>
        <v>0</v>
      </c>
      <c r="H14" s="69">
        <f>ROUND(Wpisywanie!V18/Wpisywanie!V$16*60,0)</f>
        <v>0</v>
      </c>
      <c r="I14" s="69">
        <f>ROUND(Wpisywanie!W18/Wpisywanie!W$16*60,0)</f>
        <v>0</v>
      </c>
      <c r="J14" s="192">
        <f>ROUND(Wpisywanie!X18/Wpisywanie!X$16*60,0)</f>
        <v>0</v>
      </c>
      <c r="K14" s="41">
        <f t="shared" si="0"/>
        <v>0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8" t="str">
        <f>Wpisywanie!A17</f>
        <v xml:space="preserve">N </v>
      </c>
      <c r="B15" s="446"/>
      <c r="C15" s="81" t="s">
        <v>66</v>
      </c>
      <c r="D15" s="68">
        <f>ROUND((Wpisywanie!R19+Wpisywanie!R25)/Wpisywanie!R$16*60,0)</f>
        <v>0</v>
      </c>
      <c r="E15" s="69">
        <f>ROUND((Wpisywanie!S19+Wpisywanie!S25)/Wpisywanie!S$16*60,0)</f>
        <v>0</v>
      </c>
      <c r="F15" s="69">
        <f>ROUND((Wpisywanie!T19+Wpisywanie!T25)/Wpisywanie!T$16*60,0)</f>
        <v>0</v>
      </c>
      <c r="G15" s="69">
        <f>ROUND((Wpisywanie!U19+Wpisywanie!U25)/Wpisywanie!U$16*60,0)</f>
        <v>0</v>
      </c>
      <c r="H15" s="69">
        <f>ROUND((Wpisywanie!V19+Wpisywanie!V25)/Wpisywanie!V$16*60,0)</f>
        <v>0</v>
      </c>
      <c r="I15" s="69">
        <f>ROUND((Wpisywanie!W19+Wpisywanie!W25)/Wpisywanie!W$16*60,0)</f>
        <v>0</v>
      </c>
      <c r="J15" s="192">
        <f>ROUND((Wpisywanie!X19+Wpisywanie!X25)/Wpisywanie!X$16*60,0)</f>
        <v>0</v>
      </c>
      <c r="K15" s="41">
        <f t="shared" si="0"/>
        <v>0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8"/>
      <c r="B16" s="446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2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7" t="str">
        <f>IF(Wpisywanie!A20&lt;&gt;"","ulica:",IF(Wpisywanie!A22&lt;&gt;"","droga:",IF(Wpisywanie!A24&lt;&gt;"","punkt orientacyjny:","")))</f>
        <v>ulica:</v>
      </c>
      <c r="B17" s="446"/>
      <c r="C17" s="81" t="s">
        <v>9</v>
      </c>
      <c r="D17" s="68">
        <f>ROUND(Wpisywanie!R20/Wpisywanie!R$16*60,0)</f>
        <v>0</v>
      </c>
      <c r="E17" s="69">
        <f>ROUND(Wpisywanie!S20/Wpisywanie!S$16*60,0)</f>
        <v>0</v>
      </c>
      <c r="F17" s="69">
        <f>ROUND(Wpisywanie!T20/Wpisywanie!T$16*60,0)</f>
        <v>0</v>
      </c>
      <c r="G17" s="69">
        <f>ROUND(Wpisywanie!U20/Wpisywanie!U$16*60,0)</f>
        <v>0</v>
      </c>
      <c r="H17" s="69">
        <f>ROUND(Wpisywanie!V20/Wpisywanie!V$16*60,0)</f>
        <v>0</v>
      </c>
      <c r="I17" s="69">
        <f>ROUND(Wpisywanie!W20/Wpisywanie!W$16*60,0)</f>
        <v>0</v>
      </c>
      <c r="J17" s="192">
        <f>ROUND(Wpisywanie!X20/Wpisywanie!X$16*60,0)</f>
        <v>0</v>
      </c>
      <c r="K17" s="41">
        <f t="shared" si="0"/>
        <v>0</v>
      </c>
      <c r="L17" s="10"/>
      <c r="M17" s="8"/>
      <c r="N17" s="8"/>
      <c r="O17" s="8"/>
      <c r="P17" s="8"/>
      <c r="Q17" s="11"/>
      <c r="R17" s="14"/>
      <c r="S17" s="7"/>
      <c r="T17" s="268"/>
      <c r="U17" s="269"/>
      <c r="V17" s="270"/>
      <c r="W17" s="270"/>
      <c r="X17" s="270"/>
      <c r="Y17" s="270"/>
      <c r="Z17" s="270"/>
      <c r="AA17" s="270"/>
      <c r="AB17" s="270"/>
      <c r="AC17" s="270"/>
      <c r="AD17" s="270"/>
      <c r="AE17" s="269"/>
      <c r="AF17" s="271"/>
      <c r="AG17" s="268"/>
      <c r="AH17" s="269"/>
      <c r="AI17" s="269"/>
      <c r="AJ17" s="269"/>
      <c r="AK17" s="269"/>
      <c r="AL17" s="269"/>
      <c r="AM17" s="272"/>
      <c r="AN17" s="273"/>
      <c r="AO17" s="274"/>
      <c r="AP17" s="269"/>
      <c r="AQ17" s="269"/>
      <c r="AR17" s="269"/>
      <c r="AS17" s="271"/>
      <c r="AT17" s="268"/>
      <c r="AU17" s="269"/>
      <c r="AV17" s="269"/>
      <c r="AW17" s="269"/>
      <c r="AX17" s="272"/>
      <c r="AY17" s="273"/>
      <c r="AZ17" s="274"/>
      <c r="BA17" s="269"/>
      <c r="BB17" s="269"/>
      <c r="BC17" s="269"/>
      <c r="BD17" s="269"/>
      <c r="BE17" s="269"/>
      <c r="BF17" s="271"/>
      <c r="BG17" s="8"/>
      <c r="BH17" s="8"/>
    </row>
    <row r="18" spans="1:60" ht="11.25" customHeight="1" x14ac:dyDescent="0.2">
      <c r="A18" s="108" t="str">
        <f>IF(Wpisywanie!A20&lt;&gt;"",Wpisywanie!A20,IF(Wpisywanie!A22&lt;&gt;"",Wpisywanie!A22,IF(Wpisywanie!A24&lt;&gt;"",Wpisywanie!A24,"")))</f>
        <v>Władysława IV</v>
      </c>
      <c r="B18" s="446"/>
      <c r="C18" s="81" t="s">
        <v>25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0</v>
      </c>
      <c r="I18" s="69">
        <f>ROUND(Wpisywanie!W22/Wpisywanie!W$16*60,0)</f>
        <v>0</v>
      </c>
      <c r="J18" s="192">
        <f>ROUND(Wpisywanie!X22/Wpisywanie!X$16*60,0)</f>
        <v>0</v>
      </c>
      <c r="K18" s="41">
        <f t="shared" si="0"/>
        <v>0</v>
      </c>
      <c r="L18" s="10"/>
      <c r="M18" s="8"/>
      <c r="N18" s="8"/>
      <c r="O18" s="8"/>
      <c r="P18" s="8"/>
      <c r="Q18" s="11"/>
      <c r="R18" s="14"/>
      <c r="S18" s="7"/>
      <c r="T18" s="275"/>
      <c r="U18" s="276" t="s">
        <v>75</v>
      </c>
      <c r="V18" s="277"/>
      <c r="W18" s="277"/>
      <c r="X18" s="278" t="s">
        <v>6</v>
      </c>
      <c r="Y18" s="262">
        <f>K5+K13+K21+K29</f>
        <v>0</v>
      </c>
      <c r="Z18" s="277"/>
      <c r="AA18" s="278" t="s">
        <v>6</v>
      </c>
      <c r="AB18" s="279">
        <f>K29+K54+K79+K104</f>
        <v>3296</v>
      </c>
      <c r="AC18" s="277"/>
      <c r="AD18" s="277"/>
      <c r="AE18" s="280"/>
      <c r="AF18" s="281"/>
      <c r="AG18" s="282"/>
      <c r="AH18" s="276" t="s">
        <v>76</v>
      </c>
      <c r="AI18" s="44"/>
      <c r="AJ18" s="44" t="str">
        <f>F3</f>
        <v>8.00:9.00</v>
      </c>
      <c r="AK18" s="278" t="s">
        <v>6</v>
      </c>
      <c r="AL18" s="262">
        <f t="shared" ref="AL18:AL24" si="2">F5+F13+F21+F29</f>
        <v>0</v>
      </c>
      <c r="AM18" s="277"/>
      <c r="AN18" s="278" t="s">
        <v>6</v>
      </c>
      <c r="AO18" s="279">
        <f t="shared" ref="AO18:AO24" si="3">F29+F54+F79+F104</f>
        <v>543</v>
      </c>
      <c r="AP18" s="277"/>
      <c r="AQ18" s="277"/>
      <c r="AR18" s="280"/>
      <c r="AS18" s="281"/>
      <c r="AT18" s="282"/>
      <c r="AU18" s="280" t="s">
        <v>76</v>
      </c>
      <c r="AV18" s="44"/>
      <c r="AW18" s="44" t="str">
        <f>H3</f>
        <v>15.00:16.00</v>
      </c>
      <c r="AX18" s="278" t="s">
        <v>6</v>
      </c>
      <c r="AY18" s="262">
        <f t="shared" ref="AY18:AY24" si="4">H5+H13+H21+H29</f>
        <v>0</v>
      </c>
      <c r="AZ18" s="277"/>
      <c r="BA18" s="278" t="s">
        <v>6</v>
      </c>
      <c r="BB18" s="279">
        <f t="shared" ref="BB18:BB24" si="5">H29+H54+H79+H104</f>
        <v>489</v>
      </c>
      <c r="BC18" s="277"/>
      <c r="BD18" s="277"/>
      <c r="BE18" s="280"/>
      <c r="BF18" s="281"/>
      <c r="BG18" s="8"/>
      <c r="BH18" s="8"/>
    </row>
    <row r="19" spans="1:60" ht="11.25" customHeight="1" x14ac:dyDescent="0.2">
      <c r="A19" s="19"/>
      <c r="B19" s="446"/>
      <c r="C19" s="81" t="s">
        <v>26</v>
      </c>
      <c r="D19" s="68">
        <f>ROUND(Wpisywanie!R23/Wpisywanie!R$16*60,0)</f>
        <v>0</v>
      </c>
      <c r="E19" s="69">
        <f>ROUND(Wpisywanie!S23/Wpisywanie!S$16*60,0)</f>
        <v>0</v>
      </c>
      <c r="F19" s="69">
        <f>ROUND(Wpisywanie!T23/Wpisywanie!T$16*60,0)</f>
        <v>0</v>
      </c>
      <c r="G19" s="69">
        <f>ROUND(Wpisywanie!U23/Wpisywanie!U$16*60,0)</f>
        <v>0</v>
      </c>
      <c r="H19" s="69">
        <f>ROUND(Wpisywanie!V23/Wpisywanie!V$16*60,0)</f>
        <v>0</v>
      </c>
      <c r="I19" s="69">
        <f>ROUND(Wpisywanie!W23/Wpisywanie!W$16*60,0)</f>
        <v>0</v>
      </c>
      <c r="J19" s="192">
        <f>ROUND(Wpisywanie!X23/Wpisywanie!X$16*60,0)</f>
        <v>0</v>
      </c>
      <c r="K19" s="41">
        <f t="shared" si="0"/>
        <v>0</v>
      </c>
      <c r="L19" s="10"/>
      <c r="M19" s="8"/>
      <c r="N19" s="8"/>
      <c r="O19" s="8"/>
      <c r="P19" s="8"/>
      <c r="Q19" s="11"/>
      <c r="R19" s="14"/>
      <c r="S19" s="7"/>
      <c r="T19" s="275"/>
      <c r="U19" s="280"/>
      <c r="V19" s="277"/>
      <c r="W19" s="277"/>
      <c r="X19" s="278" t="s">
        <v>7</v>
      </c>
      <c r="Y19" s="262">
        <f t="shared" ref="Y19:Y24" si="6">K6+K14+K22+K30</f>
        <v>0</v>
      </c>
      <c r="Z19" s="277"/>
      <c r="AA19" s="278" t="s">
        <v>7</v>
      </c>
      <c r="AB19" s="279">
        <f t="shared" ref="AB19:AB24" si="7">K30+K55+K80+K105</f>
        <v>115</v>
      </c>
      <c r="AC19" s="277"/>
      <c r="AD19" s="277"/>
      <c r="AE19" s="280"/>
      <c r="AF19" s="281"/>
      <c r="AG19" s="282"/>
      <c r="AH19" s="280"/>
      <c r="AI19" s="277"/>
      <c r="AJ19" s="277"/>
      <c r="AK19" s="278" t="s">
        <v>7</v>
      </c>
      <c r="AL19" s="262">
        <f t="shared" si="2"/>
        <v>0</v>
      </c>
      <c r="AM19" s="277"/>
      <c r="AN19" s="278" t="s">
        <v>7</v>
      </c>
      <c r="AO19" s="279">
        <f t="shared" si="3"/>
        <v>20</v>
      </c>
      <c r="AP19" s="277"/>
      <c r="AQ19" s="277"/>
      <c r="AR19" s="280"/>
      <c r="AS19" s="281"/>
      <c r="AT19" s="282"/>
      <c r="AU19" s="280"/>
      <c r="AV19" s="277"/>
      <c r="AW19" s="277"/>
      <c r="AX19" s="278" t="s">
        <v>7</v>
      </c>
      <c r="AY19" s="262">
        <f t="shared" si="4"/>
        <v>0</v>
      </c>
      <c r="AZ19" s="277"/>
      <c r="BA19" s="278" t="s">
        <v>7</v>
      </c>
      <c r="BB19" s="279">
        <f t="shared" si="5"/>
        <v>9</v>
      </c>
      <c r="BC19" s="277"/>
      <c r="BD19" s="277"/>
      <c r="BE19" s="280"/>
      <c r="BF19" s="281"/>
      <c r="BG19" s="8"/>
      <c r="BH19" s="8"/>
    </row>
    <row r="20" spans="1:60" ht="11.25" customHeight="1" thickBot="1" x14ac:dyDescent="0.25">
      <c r="A20" s="13"/>
      <c r="B20" s="447"/>
      <c r="C20" s="226" t="s">
        <v>0</v>
      </c>
      <c r="D20" s="182">
        <f t="shared" ref="D20:J20" si="8">SUM(D13:D19)</f>
        <v>0</v>
      </c>
      <c r="E20" s="183">
        <f t="shared" si="8"/>
        <v>0</v>
      </c>
      <c r="F20" s="183">
        <f t="shared" si="8"/>
        <v>0</v>
      </c>
      <c r="G20" s="183">
        <f t="shared" si="8"/>
        <v>0</v>
      </c>
      <c r="H20" s="183">
        <f t="shared" si="8"/>
        <v>0</v>
      </c>
      <c r="I20" s="183">
        <f t="shared" si="8"/>
        <v>0</v>
      </c>
      <c r="J20" s="227">
        <f t="shared" si="8"/>
        <v>0</v>
      </c>
      <c r="K20" s="184">
        <f t="shared" si="0"/>
        <v>0</v>
      </c>
      <c r="L20" s="17" t="e">
        <f>SUM(K15:K17)/K20*100</f>
        <v>#DIV/0!</v>
      </c>
      <c r="M20" s="8"/>
      <c r="N20" s="8"/>
      <c r="O20" s="8"/>
      <c r="P20" s="8"/>
      <c r="Q20" s="11"/>
      <c r="R20" s="12"/>
      <c r="S20" s="7"/>
      <c r="T20" s="275"/>
      <c r="U20" s="280"/>
      <c r="V20" s="277"/>
      <c r="W20" s="277"/>
      <c r="X20" s="278" t="s">
        <v>66</v>
      </c>
      <c r="Y20" s="262">
        <f t="shared" si="6"/>
        <v>0</v>
      </c>
      <c r="Z20" s="277"/>
      <c r="AA20" s="278" t="s">
        <v>66</v>
      </c>
      <c r="AB20" s="279">
        <f t="shared" si="7"/>
        <v>18</v>
      </c>
      <c r="AC20" s="277"/>
      <c r="AD20" s="277"/>
      <c r="AE20" s="280"/>
      <c r="AF20" s="281"/>
      <c r="AG20" s="282"/>
      <c r="AH20" s="280"/>
      <c r="AI20" s="277"/>
      <c r="AJ20" s="277"/>
      <c r="AK20" s="278" t="s">
        <v>66</v>
      </c>
      <c r="AL20" s="262">
        <f t="shared" si="2"/>
        <v>0</v>
      </c>
      <c r="AM20" s="277"/>
      <c r="AN20" s="278" t="s">
        <v>66</v>
      </c>
      <c r="AO20" s="279">
        <f t="shared" si="3"/>
        <v>5</v>
      </c>
      <c r="AP20" s="277"/>
      <c r="AQ20" s="277"/>
      <c r="AR20" s="280"/>
      <c r="AS20" s="281"/>
      <c r="AT20" s="282"/>
      <c r="AU20" s="280"/>
      <c r="AV20" s="277"/>
      <c r="AW20" s="277"/>
      <c r="AX20" s="278" t="s">
        <v>66</v>
      </c>
      <c r="AY20" s="262">
        <f t="shared" si="4"/>
        <v>0</v>
      </c>
      <c r="AZ20" s="277"/>
      <c r="BA20" s="278" t="s">
        <v>66</v>
      </c>
      <c r="BB20" s="279">
        <f t="shared" si="5"/>
        <v>2</v>
      </c>
      <c r="BC20" s="277"/>
      <c r="BD20" s="277"/>
      <c r="BE20" s="280"/>
      <c r="BF20" s="281"/>
      <c r="BG20" s="8"/>
      <c r="BH20" s="8"/>
    </row>
    <row r="21" spans="1:60" ht="11.25" customHeight="1" x14ac:dyDescent="0.2">
      <c r="A21" s="13"/>
      <c r="B21" s="445" t="str">
        <f>Wpisywanie!B27</f>
        <v xml:space="preserve">NP </v>
      </c>
      <c r="C21" s="221" t="s">
        <v>6</v>
      </c>
      <c r="D21" s="222">
        <f>ROUND(Wpisywanie!R28/Wpisywanie!R$27*60,0)</f>
        <v>0</v>
      </c>
      <c r="E21" s="223">
        <f>ROUND(Wpisywanie!S28/Wpisywanie!S$27*60,0)</f>
        <v>0</v>
      </c>
      <c r="F21" s="223">
        <f>ROUND(Wpisywanie!T28/Wpisywanie!T$27*60,0)</f>
        <v>0</v>
      </c>
      <c r="G21" s="223">
        <f>ROUND(Wpisywanie!U28/Wpisywanie!U$27*60,0)</f>
        <v>0</v>
      </c>
      <c r="H21" s="223">
        <f>ROUND(Wpisywanie!V28/Wpisywanie!V$27*60,0)</f>
        <v>0</v>
      </c>
      <c r="I21" s="223">
        <f>ROUND(Wpisywanie!W28/Wpisywanie!W$27*60,0)</f>
        <v>0</v>
      </c>
      <c r="J21" s="224">
        <f>ROUND(Wpisywanie!X28/Wpisywanie!X$27*60,0)</f>
        <v>0</v>
      </c>
      <c r="K21" s="225">
        <f t="shared" si="0"/>
        <v>0</v>
      </c>
      <c r="L21" s="10"/>
      <c r="M21" s="8"/>
      <c r="N21" s="8"/>
      <c r="O21" s="8"/>
      <c r="P21" s="8"/>
      <c r="Q21" s="11"/>
      <c r="R21" s="14"/>
      <c r="S21" s="7"/>
      <c r="T21" s="275"/>
      <c r="U21" s="280"/>
      <c r="V21" s="277"/>
      <c r="W21" s="277"/>
      <c r="X21" s="278" t="s">
        <v>10</v>
      </c>
      <c r="Y21" s="262">
        <f t="shared" si="6"/>
        <v>0</v>
      </c>
      <c r="Z21" s="277"/>
      <c r="AA21" s="278" t="s">
        <v>10</v>
      </c>
      <c r="AB21" s="279">
        <f t="shared" si="7"/>
        <v>3</v>
      </c>
      <c r="AC21" s="277"/>
      <c r="AD21" s="277"/>
      <c r="AE21" s="280"/>
      <c r="AF21" s="281"/>
      <c r="AG21" s="282"/>
      <c r="AH21" s="280"/>
      <c r="AI21" s="277"/>
      <c r="AJ21" s="277"/>
      <c r="AK21" s="278" t="s">
        <v>10</v>
      </c>
      <c r="AL21" s="262">
        <f t="shared" si="2"/>
        <v>0</v>
      </c>
      <c r="AM21" s="277"/>
      <c r="AN21" s="278" t="s">
        <v>10</v>
      </c>
      <c r="AO21" s="279">
        <f t="shared" si="3"/>
        <v>0</v>
      </c>
      <c r="AP21" s="277"/>
      <c r="AQ21" s="277"/>
      <c r="AR21" s="280"/>
      <c r="AS21" s="281"/>
      <c r="AT21" s="282"/>
      <c r="AU21" s="280"/>
      <c r="AV21" s="277"/>
      <c r="AW21" s="277"/>
      <c r="AX21" s="278" t="s">
        <v>10</v>
      </c>
      <c r="AY21" s="262">
        <f t="shared" si="4"/>
        <v>0</v>
      </c>
      <c r="AZ21" s="277"/>
      <c r="BA21" s="278" t="s">
        <v>10</v>
      </c>
      <c r="BB21" s="279">
        <f t="shared" si="5"/>
        <v>1</v>
      </c>
      <c r="BC21" s="277"/>
      <c r="BD21" s="277"/>
      <c r="BE21" s="280"/>
      <c r="BF21" s="281"/>
      <c r="BG21" s="8"/>
      <c r="BH21" s="8"/>
    </row>
    <row r="22" spans="1:60" ht="11.25" customHeight="1" x14ac:dyDescent="0.2">
      <c r="A22" s="13"/>
      <c r="B22" s="446"/>
      <c r="C22" s="81" t="s">
        <v>7</v>
      </c>
      <c r="D22" s="68">
        <f>ROUND(Wpisywanie!R29/Wpisywanie!R$27*60,0)</f>
        <v>0</v>
      </c>
      <c r="E22" s="69">
        <f>ROUND(Wpisywanie!S29/Wpisywanie!S$27*60,0)</f>
        <v>0</v>
      </c>
      <c r="F22" s="69">
        <f>ROUND(Wpisywanie!T29/Wpisywanie!T$27*60,0)</f>
        <v>0</v>
      </c>
      <c r="G22" s="69">
        <f>ROUND(Wpisywanie!U29/Wpisywanie!U$27*60,0)</f>
        <v>0</v>
      </c>
      <c r="H22" s="69">
        <f>ROUND(Wpisywanie!V29/Wpisywanie!V$27*60,0)</f>
        <v>0</v>
      </c>
      <c r="I22" s="69">
        <f>ROUND(Wpisywanie!W29/Wpisywanie!W$27*60,0)</f>
        <v>0</v>
      </c>
      <c r="J22" s="192">
        <f>ROUND(Wpisywanie!X29/Wpisywanie!X$27*60,0)</f>
        <v>0</v>
      </c>
      <c r="K22" s="41">
        <f t="shared" si="0"/>
        <v>0</v>
      </c>
      <c r="L22" s="10"/>
      <c r="M22" s="8"/>
      <c r="N22" s="8"/>
      <c r="O22" s="8"/>
      <c r="P22" s="8"/>
      <c r="Q22" s="11"/>
      <c r="R22" s="14"/>
      <c r="S22" s="7"/>
      <c r="T22" s="275"/>
      <c r="U22" s="280"/>
      <c r="V22" s="277"/>
      <c r="W22" s="277"/>
      <c r="X22" s="278" t="s">
        <v>9</v>
      </c>
      <c r="Y22" s="262">
        <f t="shared" si="6"/>
        <v>0</v>
      </c>
      <c r="Z22" s="277"/>
      <c r="AA22" s="278" t="s">
        <v>9</v>
      </c>
      <c r="AB22" s="279">
        <f t="shared" si="7"/>
        <v>246</v>
      </c>
      <c r="AC22" s="277"/>
      <c r="AD22" s="277"/>
      <c r="AE22" s="280"/>
      <c r="AF22" s="281"/>
      <c r="AG22" s="282"/>
      <c r="AH22" s="280"/>
      <c r="AI22" s="277"/>
      <c r="AJ22" s="277"/>
      <c r="AK22" s="278" t="s">
        <v>9</v>
      </c>
      <c r="AL22" s="262">
        <f t="shared" si="2"/>
        <v>0</v>
      </c>
      <c r="AM22" s="277"/>
      <c r="AN22" s="278" t="s">
        <v>9</v>
      </c>
      <c r="AO22" s="279">
        <f t="shared" si="3"/>
        <v>32</v>
      </c>
      <c r="AP22" s="277"/>
      <c r="AQ22" s="277"/>
      <c r="AR22" s="280"/>
      <c r="AS22" s="281"/>
      <c r="AT22" s="282"/>
      <c r="AU22" s="280"/>
      <c r="AV22" s="277"/>
      <c r="AW22" s="277"/>
      <c r="AX22" s="278" t="s">
        <v>9</v>
      </c>
      <c r="AY22" s="262">
        <f t="shared" si="4"/>
        <v>0</v>
      </c>
      <c r="AZ22" s="277"/>
      <c r="BA22" s="278" t="s">
        <v>9</v>
      </c>
      <c r="BB22" s="279">
        <f t="shared" si="5"/>
        <v>36</v>
      </c>
      <c r="BC22" s="277"/>
      <c r="BD22" s="277"/>
      <c r="BE22" s="280"/>
      <c r="BF22" s="281"/>
      <c r="BG22" s="8"/>
      <c r="BH22" s="8"/>
    </row>
    <row r="23" spans="1:60" ht="11.25" customHeight="1" x14ac:dyDescent="0.2">
      <c r="B23" s="446"/>
      <c r="C23" s="81" t="s">
        <v>66</v>
      </c>
      <c r="D23" s="68">
        <f>ROUND((Wpisywanie!R30+Wpisywanie!R36)/Wpisywanie!R$27*60,0)</f>
        <v>0</v>
      </c>
      <c r="E23" s="69">
        <f>ROUND((Wpisywanie!S30+Wpisywanie!S36)/Wpisywanie!S$27*60,0)</f>
        <v>0</v>
      </c>
      <c r="F23" s="69">
        <f>ROUND((Wpisywanie!T30+Wpisywanie!T36)/Wpisywanie!T$27*60,0)</f>
        <v>0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2">
        <f>ROUND((Wpisywanie!X30+Wpisywanie!X36)/Wpisywanie!X$27*60,0)</f>
        <v>0</v>
      </c>
      <c r="K23" s="41">
        <f t="shared" si="0"/>
        <v>0</v>
      </c>
      <c r="L23" s="10"/>
      <c r="M23" s="20"/>
      <c r="N23" s="20"/>
      <c r="O23" s="16"/>
      <c r="P23" s="16"/>
      <c r="Q23" s="11"/>
      <c r="R23" s="14"/>
      <c r="S23" s="7"/>
      <c r="T23" s="283"/>
      <c r="U23" s="276"/>
      <c r="V23" s="277"/>
      <c r="W23" s="277"/>
      <c r="X23" s="278" t="s">
        <v>25</v>
      </c>
      <c r="Y23" s="262">
        <f t="shared" si="6"/>
        <v>0</v>
      </c>
      <c r="Z23" s="277"/>
      <c r="AA23" s="278" t="s">
        <v>25</v>
      </c>
      <c r="AB23" s="279">
        <f t="shared" si="7"/>
        <v>6</v>
      </c>
      <c r="AC23" s="277"/>
      <c r="AD23" s="277"/>
      <c r="AE23" s="276"/>
      <c r="AF23" s="284"/>
      <c r="AG23" s="282"/>
      <c r="AH23" s="276"/>
      <c r="AI23" s="277"/>
      <c r="AJ23" s="277"/>
      <c r="AK23" s="278" t="s">
        <v>25</v>
      </c>
      <c r="AL23" s="262">
        <f t="shared" si="2"/>
        <v>0</v>
      </c>
      <c r="AM23" s="277"/>
      <c r="AN23" s="278" t="s">
        <v>25</v>
      </c>
      <c r="AO23" s="279">
        <f t="shared" si="3"/>
        <v>1</v>
      </c>
      <c r="AP23" s="277"/>
      <c r="AQ23" s="277"/>
      <c r="AR23" s="276"/>
      <c r="AS23" s="284"/>
      <c r="AT23" s="282"/>
      <c r="AU23" s="276"/>
      <c r="AV23" s="277"/>
      <c r="AW23" s="277"/>
      <c r="AX23" s="278" t="s">
        <v>25</v>
      </c>
      <c r="AY23" s="262">
        <f t="shared" si="4"/>
        <v>0</v>
      </c>
      <c r="AZ23" s="277"/>
      <c r="BA23" s="278" t="s">
        <v>25</v>
      </c>
      <c r="BB23" s="279">
        <f t="shared" si="5"/>
        <v>1</v>
      </c>
      <c r="BC23" s="277"/>
      <c r="BD23" s="277"/>
      <c r="BE23" s="276"/>
      <c r="BF23" s="284"/>
      <c r="BG23" s="16"/>
      <c r="BH23" s="16"/>
    </row>
    <row r="24" spans="1:60" ht="11.25" customHeight="1" x14ac:dyDescent="0.2">
      <c r="A24" s="13"/>
      <c r="B24" s="446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2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83"/>
      <c r="U24" s="276"/>
      <c r="V24" s="277"/>
      <c r="W24" s="277"/>
      <c r="X24" s="278" t="s">
        <v>26</v>
      </c>
      <c r="Y24" s="262">
        <f t="shared" si="6"/>
        <v>0</v>
      </c>
      <c r="Z24" s="277"/>
      <c r="AA24" s="278" t="s">
        <v>26</v>
      </c>
      <c r="AB24" s="279">
        <f t="shared" si="7"/>
        <v>1</v>
      </c>
      <c r="AC24" s="277"/>
      <c r="AD24" s="277"/>
      <c r="AE24" s="276"/>
      <c r="AF24" s="284"/>
      <c r="AG24" s="282"/>
      <c r="AH24" s="276"/>
      <c r="AI24" s="277"/>
      <c r="AJ24" s="277"/>
      <c r="AK24" s="278" t="s">
        <v>26</v>
      </c>
      <c r="AL24" s="262">
        <f t="shared" si="2"/>
        <v>0</v>
      </c>
      <c r="AM24" s="277"/>
      <c r="AN24" s="278" t="s">
        <v>26</v>
      </c>
      <c r="AO24" s="279">
        <f t="shared" si="3"/>
        <v>0</v>
      </c>
      <c r="AP24" s="277"/>
      <c r="AQ24" s="277"/>
      <c r="AR24" s="276"/>
      <c r="AS24" s="284"/>
      <c r="AT24" s="282"/>
      <c r="AU24" s="276"/>
      <c r="AV24" s="277"/>
      <c r="AW24" s="277"/>
      <c r="AX24" s="278" t="s">
        <v>26</v>
      </c>
      <c r="AY24" s="262">
        <f t="shared" si="4"/>
        <v>0</v>
      </c>
      <c r="AZ24" s="277"/>
      <c r="BA24" s="278" t="s">
        <v>26</v>
      </c>
      <c r="BB24" s="279">
        <f t="shared" si="5"/>
        <v>0</v>
      </c>
      <c r="BC24" s="277"/>
      <c r="BD24" s="277"/>
      <c r="BE24" s="276"/>
      <c r="BF24" s="284"/>
      <c r="BG24" s="20"/>
      <c r="BH24" s="20"/>
    </row>
    <row r="25" spans="1:60" ht="11.25" customHeight="1" x14ac:dyDescent="0.2">
      <c r="A25" s="13"/>
      <c r="B25" s="446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0</v>
      </c>
      <c r="H25" s="69">
        <f>ROUND(Wpisywanie!V31/Wpisywanie!V$27*60,0)</f>
        <v>0</v>
      </c>
      <c r="I25" s="69">
        <f>ROUND(Wpisywanie!W31/Wpisywanie!W$27*60,0)</f>
        <v>0</v>
      </c>
      <c r="J25" s="192">
        <f>ROUND(Wpisywanie!X31/Wpisywanie!X$27*60,0)</f>
        <v>0</v>
      </c>
      <c r="K25" s="41">
        <f t="shared" si="0"/>
        <v>0</v>
      </c>
      <c r="L25" s="10"/>
      <c r="M25" s="8"/>
      <c r="N25" s="8"/>
      <c r="O25" s="8"/>
      <c r="P25" s="8"/>
      <c r="Q25" s="11"/>
      <c r="R25" s="14"/>
      <c r="S25" s="7"/>
      <c r="T25" s="275"/>
      <c r="U25" s="280"/>
      <c r="V25" s="277"/>
      <c r="W25" s="277"/>
      <c r="X25" s="277"/>
      <c r="Y25" s="265">
        <f>SUM(Y18:Y24)</f>
        <v>0</v>
      </c>
      <c r="Z25" s="277"/>
      <c r="AA25" s="277"/>
      <c r="AB25" s="265">
        <f>SUM(AB18:AB24)</f>
        <v>3685</v>
      </c>
      <c r="AC25" s="277"/>
      <c r="AD25" s="277"/>
      <c r="AE25" s="280"/>
      <c r="AF25" s="281"/>
      <c r="AG25" s="282"/>
      <c r="AH25" s="280"/>
      <c r="AI25" s="277"/>
      <c r="AJ25" s="277"/>
      <c r="AK25" s="277"/>
      <c r="AL25" s="265">
        <f>SUM(AL18:AL24)</f>
        <v>0</v>
      </c>
      <c r="AM25" s="277"/>
      <c r="AN25" s="277"/>
      <c r="AO25" s="265">
        <f>SUM(AO18:AO24)</f>
        <v>601</v>
      </c>
      <c r="AP25" s="277"/>
      <c r="AQ25" s="277"/>
      <c r="AR25" s="280"/>
      <c r="AS25" s="281"/>
      <c r="AT25" s="282"/>
      <c r="AU25" s="280"/>
      <c r="AV25" s="277"/>
      <c r="AW25" s="277"/>
      <c r="AX25" s="277"/>
      <c r="AY25" s="265">
        <f>SUM(AY18:AY24)</f>
        <v>0</v>
      </c>
      <c r="AZ25" s="277"/>
      <c r="BA25" s="277"/>
      <c r="BB25" s="265">
        <f>SUM(BB18:BB24)</f>
        <v>538</v>
      </c>
      <c r="BC25" s="277"/>
      <c r="BD25" s="277"/>
      <c r="BE25" s="280"/>
      <c r="BF25" s="281"/>
      <c r="BG25" s="8"/>
      <c r="BH25" s="8"/>
    </row>
    <row r="26" spans="1:60" ht="11.25" customHeight="1" x14ac:dyDescent="0.2">
      <c r="A26" s="13"/>
      <c r="B26" s="446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0</v>
      </c>
      <c r="I26" s="69">
        <f>ROUND(Wpisywanie!W33/Wpisywanie!W$27*60,0)</f>
        <v>0</v>
      </c>
      <c r="J26" s="192">
        <f>ROUND(Wpisywanie!X33/Wpisywanie!X$27*60,0)</f>
        <v>0</v>
      </c>
      <c r="K26" s="41">
        <f t="shared" si="0"/>
        <v>0</v>
      </c>
      <c r="L26" s="10"/>
      <c r="M26" s="8"/>
      <c r="N26" s="8"/>
      <c r="O26" s="8"/>
      <c r="P26" s="8"/>
      <c r="Q26" s="11"/>
      <c r="R26" s="14"/>
      <c r="S26" s="7"/>
      <c r="T26" s="275"/>
      <c r="U26" s="280"/>
      <c r="V26" s="280"/>
      <c r="W26" s="280"/>
      <c r="X26" s="277"/>
      <c r="Y26" s="277"/>
      <c r="Z26" s="277"/>
      <c r="AA26" s="277"/>
      <c r="AB26" s="277"/>
      <c r="AC26" s="285"/>
      <c r="AD26" s="286"/>
      <c r="AE26" s="280"/>
      <c r="AF26" s="281"/>
      <c r="AG26" s="282"/>
      <c r="AH26" s="280"/>
      <c r="AI26" s="280"/>
      <c r="AJ26" s="280"/>
      <c r="AK26" s="277"/>
      <c r="AL26" s="277"/>
      <c r="AM26" s="277"/>
      <c r="AN26" s="277"/>
      <c r="AO26" s="277"/>
      <c r="AP26" s="285"/>
      <c r="AQ26" s="286"/>
      <c r="AR26" s="280"/>
      <c r="AS26" s="281"/>
      <c r="AT26" s="282"/>
      <c r="AU26" s="280"/>
      <c r="AV26" s="280"/>
      <c r="AW26" s="280"/>
      <c r="AX26" s="277"/>
      <c r="AY26" s="277"/>
      <c r="AZ26" s="277"/>
      <c r="BA26" s="277"/>
      <c r="BB26" s="277"/>
      <c r="BC26" s="285"/>
      <c r="BD26" s="286"/>
      <c r="BE26" s="280"/>
      <c r="BF26" s="281"/>
      <c r="BG26" s="8"/>
      <c r="BH26" s="8"/>
    </row>
    <row r="27" spans="1:60" ht="11.25" customHeight="1" x14ac:dyDescent="0.2">
      <c r="A27" s="13"/>
      <c r="B27" s="446"/>
      <c r="C27" s="81" t="s">
        <v>26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0</v>
      </c>
      <c r="H27" s="69">
        <f>ROUND(Wpisywanie!V34/Wpisywanie!V$27*60,0)</f>
        <v>0</v>
      </c>
      <c r="I27" s="69">
        <f>ROUND(Wpisywanie!W34/Wpisywanie!W$27*60,0)</f>
        <v>0</v>
      </c>
      <c r="J27" s="192">
        <f>ROUND(Wpisywanie!X34/Wpisywanie!X$27*60,0)</f>
        <v>0</v>
      </c>
      <c r="K27" s="41">
        <f t="shared" si="0"/>
        <v>0</v>
      </c>
      <c r="L27" s="10"/>
      <c r="M27" s="8"/>
      <c r="N27" s="8"/>
      <c r="O27" s="8"/>
      <c r="P27" s="8"/>
      <c r="Q27" s="11"/>
      <c r="R27" s="14"/>
      <c r="S27" s="7"/>
      <c r="T27" s="275"/>
      <c r="U27" s="278" t="s">
        <v>6</v>
      </c>
      <c r="V27" s="287">
        <f>K21+K46+K71+K128</f>
        <v>0</v>
      </c>
      <c r="W27" s="277"/>
      <c r="X27" s="277"/>
      <c r="Y27" s="277"/>
      <c r="Z27" s="277"/>
      <c r="AA27" s="277"/>
      <c r="AB27" s="277"/>
      <c r="AC27" s="286"/>
      <c r="AD27" s="278" t="s">
        <v>6</v>
      </c>
      <c r="AE27" s="262">
        <f>K38+K46+K54+K62</f>
        <v>0</v>
      </c>
      <c r="AF27" s="281"/>
      <c r="AG27" s="282"/>
      <c r="AH27" s="278" t="s">
        <v>6</v>
      </c>
      <c r="AI27" s="287">
        <f t="shared" ref="AI27:AI33" si="9">F21+F46+F71+F128</f>
        <v>0</v>
      </c>
      <c r="AJ27" s="277"/>
      <c r="AK27" s="277"/>
      <c r="AL27" s="277"/>
      <c r="AM27" s="277"/>
      <c r="AN27" s="277"/>
      <c r="AO27" s="277"/>
      <c r="AP27" s="286"/>
      <c r="AQ27" s="278" t="s">
        <v>6</v>
      </c>
      <c r="AR27" s="262">
        <f t="shared" ref="AR27:AR33" si="10">F38+F46+F54+F62</f>
        <v>0</v>
      </c>
      <c r="AS27" s="281"/>
      <c r="AT27" s="282"/>
      <c r="AU27" s="278" t="s">
        <v>6</v>
      </c>
      <c r="AV27" s="287">
        <f t="shared" ref="AV27:AV33" si="11">H21+H46+H71+H128</f>
        <v>0</v>
      </c>
      <c r="AW27" s="277"/>
      <c r="AX27" s="277"/>
      <c r="AY27" s="277"/>
      <c r="AZ27" s="277"/>
      <c r="BA27" s="277"/>
      <c r="BB27" s="277"/>
      <c r="BC27" s="286"/>
      <c r="BD27" s="278" t="s">
        <v>6</v>
      </c>
      <c r="BE27" s="262">
        <f t="shared" ref="BE27:BE33" si="12">H38+H46+H54+H62</f>
        <v>0</v>
      </c>
      <c r="BF27" s="281"/>
      <c r="BG27" s="8"/>
      <c r="BH27" s="8"/>
    </row>
    <row r="28" spans="1:60" ht="11.25" customHeight="1" thickBot="1" x14ac:dyDescent="0.25">
      <c r="A28" s="13"/>
      <c r="B28" s="447"/>
      <c r="C28" s="226" t="s">
        <v>0</v>
      </c>
      <c r="D28" s="182">
        <f t="shared" ref="D28:J28" si="13">SUM(D21:D27)</f>
        <v>0</v>
      </c>
      <c r="E28" s="183">
        <f t="shared" si="13"/>
        <v>0</v>
      </c>
      <c r="F28" s="183">
        <f t="shared" si="13"/>
        <v>0</v>
      </c>
      <c r="G28" s="183">
        <f t="shared" si="13"/>
        <v>0</v>
      </c>
      <c r="H28" s="183">
        <f t="shared" si="13"/>
        <v>0</v>
      </c>
      <c r="I28" s="183">
        <f t="shared" si="13"/>
        <v>0</v>
      </c>
      <c r="J28" s="227">
        <f t="shared" si="13"/>
        <v>0</v>
      </c>
      <c r="K28" s="184">
        <f t="shared" si="0"/>
        <v>0</v>
      </c>
      <c r="L28" s="17" t="e">
        <f>SUM(K23:K25)/K28*100</f>
        <v>#DIV/0!</v>
      </c>
      <c r="M28" s="8"/>
      <c r="N28" s="8"/>
      <c r="O28" s="8"/>
      <c r="P28" s="8"/>
      <c r="Q28" s="11"/>
      <c r="R28" s="12"/>
      <c r="S28" s="7"/>
      <c r="T28" s="275"/>
      <c r="U28" s="278" t="s">
        <v>7</v>
      </c>
      <c r="V28" s="287">
        <f t="shared" ref="V28:V33" si="14">K22+K47+K72+K129</f>
        <v>0</v>
      </c>
      <c r="W28" s="277"/>
      <c r="X28" s="277"/>
      <c r="Y28" s="277"/>
      <c r="Z28" s="277"/>
      <c r="AA28" s="277"/>
      <c r="AB28" s="277"/>
      <c r="AC28" s="288"/>
      <c r="AD28" s="278" t="s">
        <v>7</v>
      </c>
      <c r="AE28" s="262">
        <f t="shared" ref="AE28:AE33" si="15">K39+K47+K55+K63</f>
        <v>0</v>
      </c>
      <c r="AF28" s="281"/>
      <c r="AG28" s="282"/>
      <c r="AH28" s="278" t="s">
        <v>7</v>
      </c>
      <c r="AI28" s="287">
        <f t="shared" si="9"/>
        <v>0</v>
      </c>
      <c r="AJ28" s="277"/>
      <c r="AK28" s="277"/>
      <c r="AL28" s="277"/>
      <c r="AM28" s="277"/>
      <c r="AN28" s="277"/>
      <c r="AO28" s="277"/>
      <c r="AP28" s="288"/>
      <c r="AQ28" s="278" t="s">
        <v>7</v>
      </c>
      <c r="AR28" s="262">
        <f t="shared" si="10"/>
        <v>0</v>
      </c>
      <c r="AS28" s="281"/>
      <c r="AT28" s="282"/>
      <c r="AU28" s="278" t="s">
        <v>7</v>
      </c>
      <c r="AV28" s="287">
        <f t="shared" si="11"/>
        <v>0</v>
      </c>
      <c r="AW28" s="277"/>
      <c r="AX28" s="277"/>
      <c r="AY28" s="277"/>
      <c r="AZ28" s="277"/>
      <c r="BA28" s="277"/>
      <c r="BB28" s="277"/>
      <c r="BC28" s="288"/>
      <c r="BD28" s="278" t="s">
        <v>7</v>
      </c>
      <c r="BE28" s="262">
        <f t="shared" si="12"/>
        <v>0</v>
      </c>
      <c r="BF28" s="281"/>
      <c r="BG28" s="8"/>
      <c r="BH28" s="8"/>
    </row>
    <row r="29" spans="1:60" ht="11.25" customHeight="1" x14ac:dyDescent="0.2">
      <c r="A29" s="13"/>
      <c r="B29" s="445" t="str">
        <f>Wpisywanie!B38</f>
        <v>NZ</v>
      </c>
      <c r="C29" s="221" t="s">
        <v>6</v>
      </c>
      <c r="D29" s="222">
        <f>ROUND(Wpisywanie!R39/Wpisywanie!R$38*60,0)</f>
        <v>0</v>
      </c>
      <c r="E29" s="223">
        <f>ROUND(Wpisywanie!S39/Wpisywanie!S$38*60,0)</f>
        <v>0</v>
      </c>
      <c r="F29" s="223">
        <f>ROUND(Wpisywanie!T39/Wpisywanie!T$38*60,0)</f>
        <v>0</v>
      </c>
      <c r="G29" s="223">
        <f>ROUND(Wpisywanie!U39/Wpisywanie!U$38*60,0)</f>
        <v>0</v>
      </c>
      <c r="H29" s="223">
        <f>ROUND(Wpisywanie!V39/Wpisywanie!V$38*60,0)</f>
        <v>0</v>
      </c>
      <c r="I29" s="223">
        <f>ROUND(Wpisywanie!W39/Wpisywanie!W$38*60,0)</f>
        <v>0</v>
      </c>
      <c r="J29" s="224">
        <f>ROUND(Wpisywanie!X39/Wpisywanie!X$38*60,0)</f>
        <v>0</v>
      </c>
      <c r="K29" s="225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275"/>
      <c r="U29" s="278" t="s">
        <v>66</v>
      </c>
      <c r="V29" s="287">
        <f t="shared" si="14"/>
        <v>0</v>
      </c>
      <c r="W29" s="277"/>
      <c r="X29" s="280"/>
      <c r="Y29" s="280"/>
      <c r="Z29" s="280"/>
      <c r="AA29" s="280"/>
      <c r="AB29" s="289"/>
      <c r="AC29" s="285"/>
      <c r="AD29" s="278" t="s">
        <v>66</v>
      </c>
      <c r="AE29" s="262">
        <f t="shared" si="15"/>
        <v>0</v>
      </c>
      <c r="AF29" s="281"/>
      <c r="AG29" s="282"/>
      <c r="AH29" s="278" t="s">
        <v>66</v>
      </c>
      <c r="AI29" s="287">
        <f t="shared" si="9"/>
        <v>0</v>
      </c>
      <c r="AJ29" s="277"/>
      <c r="AK29" s="280"/>
      <c r="AL29" s="280"/>
      <c r="AM29" s="280"/>
      <c r="AN29" s="280"/>
      <c r="AO29" s="289"/>
      <c r="AP29" s="285"/>
      <c r="AQ29" s="278" t="s">
        <v>66</v>
      </c>
      <c r="AR29" s="262">
        <f t="shared" si="10"/>
        <v>0</v>
      </c>
      <c r="AS29" s="281"/>
      <c r="AT29" s="282"/>
      <c r="AU29" s="278" t="s">
        <v>66</v>
      </c>
      <c r="AV29" s="287">
        <f t="shared" si="11"/>
        <v>0</v>
      </c>
      <c r="AW29" s="277"/>
      <c r="AX29" s="280"/>
      <c r="AY29" s="280"/>
      <c r="AZ29" s="290"/>
      <c r="BA29" s="280"/>
      <c r="BB29" s="289"/>
      <c r="BC29" s="285"/>
      <c r="BD29" s="278" t="s">
        <v>66</v>
      </c>
      <c r="BE29" s="262">
        <f t="shared" si="12"/>
        <v>0</v>
      </c>
      <c r="BF29" s="281"/>
      <c r="BG29" s="8"/>
      <c r="BH29" s="8"/>
    </row>
    <row r="30" spans="1:60" ht="11.25" customHeight="1" x14ac:dyDescent="0.25">
      <c r="A30" s="13"/>
      <c r="B30" s="446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2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75"/>
      <c r="U30" s="278" t="s">
        <v>10</v>
      </c>
      <c r="V30" s="287">
        <f t="shared" si="14"/>
        <v>0</v>
      </c>
      <c r="W30" s="277"/>
      <c r="X30" s="28"/>
      <c r="Y30" s="25"/>
      <c r="Z30" s="250" t="s">
        <v>74</v>
      </c>
      <c r="AA30" s="25"/>
      <c r="AB30" s="25"/>
      <c r="AC30" s="291"/>
      <c r="AD30" s="278" t="s">
        <v>10</v>
      </c>
      <c r="AE30" s="262">
        <f t="shared" si="15"/>
        <v>0</v>
      </c>
      <c r="AF30" s="281"/>
      <c r="AG30" s="282"/>
      <c r="AH30" s="278" t="s">
        <v>10</v>
      </c>
      <c r="AI30" s="287">
        <f t="shared" si="9"/>
        <v>0</v>
      </c>
      <c r="AJ30" s="277"/>
      <c r="AK30" s="28"/>
      <c r="AL30" s="25"/>
      <c r="AM30" s="250" t="s">
        <v>74</v>
      </c>
      <c r="AN30" s="25"/>
      <c r="AO30" s="25"/>
      <c r="AP30" s="291"/>
      <c r="AQ30" s="278" t="s">
        <v>10</v>
      </c>
      <c r="AR30" s="262">
        <f t="shared" si="10"/>
        <v>0</v>
      </c>
      <c r="AS30" s="281"/>
      <c r="AT30" s="282"/>
      <c r="AU30" s="278" t="s">
        <v>10</v>
      </c>
      <c r="AV30" s="287">
        <f t="shared" si="11"/>
        <v>0</v>
      </c>
      <c r="AW30" s="277"/>
      <c r="AX30" s="28"/>
      <c r="AY30" s="25"/>
      <c r="AZ30" s="250" t="s">
        <v>74</v>
      </c>
      <c r="BA30" s="25"/>
      <c r="BB30" s="25"/>
      <c r="BC30" s="291"/>
      <c r="BD30" s="278" t="s">
        <v>10</v>
      </c>
      <c r="BE30" s="262">
        <f t="shared" si="12"/>
        <v>0</v>
      </c>
      <c r="BF30" s="281"/>
      <c r="BG30" s="8"/>
      <c r="BH30" s="8"/>
    </row>
    <row r="31" spans="1:60" ht="11.25" customHeight="1" x14ac:dyDescent="0.2">
      <c r="A31" s="13"/>
      <c r="B31" s="446"/>
      <c r="C31" s="81" t="s">
        <v>66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2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75"/>
      <c r="U31" s="278" t="s">
        <v>9</v>
      </c>
      <c r="V31" s="287">
        <f t="shared" si="14"/>
        <v>0</v>
      </c>
      <c r="W31" s="277"/>
      <c r="X31" s="25"/>
      <c r="Y31" s="25"/>
      <c r="Z31" s="232" t="str">
        <f>A18</f>
        <v>Władysława IV</v>
      </c>
      <c r="AA31" s="25"/>
      <c r="AB31" s="25"/>
      <c r="AC31" s="285"/>
      <c r="AD31" s="278" t="s">
        <v>9</v>
      </c>
      <c r="AE31" s="262">
        <f t="shared" si="15"/>
        <v>0</v>
      </c>
      <c r="AF31" s="281"/>
      <c r="AG31" s="282"/>
      <c r="AH31" s="278" t="s">
        <v>9</v>
      </c>
      <c r="AI31" s="287">
        <f t="shared" si="9"/>
        <v>0</v>
      </c>
      <c r="AJ31" s="277"/>
      <c r="AK31" s="25"/>
      <c r="AL31" s="25"/>
      <c r="AM31" s="232" t="str">
        <f>A18</f>
        <v>Władysława IV</v>
      </c>
      <c r="AN31" s="25"/>
      <c r="AO31" s="25"/>
      <c r="AP31" s="285"/>
      <c r="AQ31" s="278" t="s">
        <v>9</v>
      </c>
      <c r="AR31" s="262">
        <f t="shared" si="10"/>
        <v>0</v>
      </c>
      <c r="AS31" s="281"/>
      <c r="AT31" s="282"/>
      <c r="AU31" s="278" t="s">
        <v>9</v>
      </c>
      <c r="AV31" s="287">
        <f t="shared" si="11"/>
        <v>0</v>
      </c>
      <c r="AW31" s="277"/>
      <c r="AX31" s="25"/>
      <c r="AY31" s="25"/>
      <c r="AZ31" s="232" t="str">
        <f>A18</f>
        <v>Władysława IV</v>
      </c>
      <c r="BA31" s="25"/>
      <c r="BB31" s="25"/>
      <c r="BC31" s="285"/>
      <c r="BD31" s="278" t="s">
        <v>9</v>
      </c>
      <c r="BE31" s="262">
        <f t="shared" si="12"/>
        <v>0</v>
      </c>
      <c r="BF31" s="281"/>
      <c r="BG31" s="8"/>
      <c r="BH31" s="8"/>
    </row>
    <row r="32" spans="1:60" ht="11.25" customHeight="1" x14ac:dyDescent="0.2">
      <c r="A32" s="13"/>
      <c r="B32" s="446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2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75"/>
      <c r="U32" s="278" t="s">
        <v>25</v>
      </c>
      <c r="V32" s="287">
        <f t="shared" si="14"/>
        <v>0</v>
      </c>
      <c r="W32" s="277"/>
      <c r="X32" s="25"/>
      <c r="Y32" s="25"/>
      <c r="Z32" s="25"/>
      <c r="AA32" s="25"/>
      <c r="AB32" s="25"/>
      <c r="AC32" s="285"/>
      <c r="AD32" s="278" t="s">
        <v>25</v>
      </c>
      <c r="AE32" s="262">
        <f t="shared" si="15"/>
        <v>0</v>
      </c>
      <c r="AF32" s="281"/>
      <c r="AG32" s="282"/>
      <c r="AH32" s="278" t="s">
        <v>25</v>
      </c>
      <c r="AI32" s="287">
        <f t="shared" si="9"/>
        <v>0</v>
      </c>
      <c r="AJ32" s="277"/>
      <c r="AK32" s="25"/>
      <c r="AL32" s="25"/>
      <c r="AM32" s="25"/>
      <c r="AN32" s="25"/>
      <c r="AO32" s="25"/>
      <c r="AP32" s="285"/>
      <c r="AQ32" s="278" t="s">
        <v>25</v>
      </c>
      <c r="AR32" s="262">
        <f t="shared" si="10"/>
        <v>0</v>
      </c>
      <c r="AS32" s="281"/>
      <c r="AT32" s="282"/>
      <c r="AU32" s="278" t="s">
        <v>25</v>
      </c>
      <c r="AV32" s="287">
        <f t="shared" si="11"/>
        <v>0</v>
      </c>
      <c r="AW32" s="277"/>
      <c r="AX32" s="25"/>
      <c r="AY32" s="25"/>
      <c r="AZ32" s="25"/>
      <c r="BA32" s="25"/>
      <c r="BB32" s="25"/>
      <c r="BC32" s="285"/>
      <c r="BD32" s="278" t="s">
        <v>25</v>
      </c>
      <c r="BE32" s="262">
        <f t="shared" si="12"/>
        <v>0</v>
      </c>
      <c r="BF32" s="281"/>
      <c r="BG32" s="8"/>
      <c r="BH32" s="8"/>
    </row>
    <row r="33" spans="1:60" ht="11.25" customHeight="1" x14ac:dyDescent="0.2">
      <c r="A33" s="13"/>
      <c r="B33" s="446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2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75"/>
      <c r="U33" s="278" t="s">
        <v>26</v>
      </c>
      <c r="V33" s="287">
        <f t="shared" si="14"/>
        <v>0</v>
      </c>
      <c r="W33" s="277"/>
      <c r="X33" s="229"/>
      <c r="Y33" s="229"/>
      <c r="Z33" s="25"/>
      <c r="AA33" s="25"/>
      <c r="AB33" s="25"/>
      <c r="AC33" s="285"/>
      <c r="AD33" s="278" t="s">
        <v>26</v>
      </c>
      <c r="AE33" s="262">
        <f t="shared" si="15"/>
        <v>0</v>
      </c>
      <c r="AF33" s="281"/>
      <c r="AG33" s="282"/>
      <c r="AH33" s="278" t="s">
        <v>26</v>
      </c>
      <c r="AI33" s="287">
        <f t="shared" si="9"/>
        <v>0</v>
      </c>
      <c r="AJ33" s="277"/>
      <c r="AK33" s="229"/>
      <c r="AL33" s="229"/>
      <c r="AM33" s="25"/>
      <c r="AN33" s="25"/>
      <c r="AO33" s="25"/>
      <c r="AP33" s="285"/>
      <c r="AQ33" s="278" t="s">
        <v>26</v>
      </c>
      <c r="AR33" s="262">
        <f t="shared" si="10"/>
        <v>0</v>
      </c>
      <c r="AS33" s="281"/>
      <c r="AT33" s="282"/>
      <c r="AU33" s="278" t="s">
        <v>26</v>
      </c>
      <c r="AV33" s="287">
        <f t="shared" si="11"/>
        <v>0</v>
      </c>
      <c r="AW33" s="277"/>
      <c r="AX33" s="229"/>
      <c r="AY33" s="229"/>
      <c r="AZ33" s="25"/>
      <c r="BA33" s="25"/>
      <c r="BB33" s="25"/>
      <c r="BC33" s="285"/>
      <c r="BD33" s="278" t="s">
        <v>26</v>
      </c>
      <c r="BE33" s="262">
        <f t="shared" si="12"/>
        <v>0</v>
      </c>
      <c r="BF33" s="281"/>
      <c r="BG33" s="8"/>
      <c r="BH33" s="8"/>
    </row>
    <row r="34" spans="1:60" ht="11.25" customHeight="1" x14ac:dyDescent="0.2">
      <c r="A34" s="13"/>
      <c r="B34" s="446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2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75"/>
      <c r="U34" s="277"/>
      <c r="V34" s="265">
        <f>SUM(V27:V33)</f>
        <v>0</v>
      </c>
      <c r="W34" s="277"/>
      <c r="X34" s="236" t="s">
        <v>19</v>
      </c>
      <c r="Y34" s="229"/>
      <c r="Z34" s="264">
        <f>C3</f>
        <v>8</v>
      </c>
      <c r="AA34" s="25"/>
      <c r="AB34" s="263" t="s">
        <v>17</v>
      </c>
      <c r="AC34" s="285"/>
      <c r="AD34" s="277"/>
      <c r="AE34" s="265">
        <f>SUM(AE27:AE33)</f>
        <v>0</v>
      </c>
      <c r="AF34" s="281"/>
      <c r="AG34" s="282"/>
      <c r="AH34" s="277"/>
      <c r="AI34" s="265">
        <f>SUM(AI27:AI33)</f>
        <v>0</v>
      </c>
      <c r="AJ34" s="277"/>
      <c r="AK34" s="236" t="s">
        <v>19</v>
      </c>
      <c r="AL34" s="229"/>
      <c r="AM34" s="264">
        <f>C3</f>
        <v>8</v>
      </c>
      <c r="AN34" s="25"/>
      <c r="AO34" s="263" t="s">
        <v>17</v>
      </c>
      <c r="AP34" s="285"/>
      <c r="AQ34" s="277"/>
      <c r="AR34" s="265">
        <f>SUM(AR27:AR33)</f>
        <v>0</v>
      </c>
      <c r="AS34" s="281"/>
      <c r="AT34" s="282"/>
      <c r="AU34" s="277"/>
      <c r="AV34" s="265">
        <f>SUM(AV27:AV33)</f>
        <v>0</v>
      </c>
      <c r="AW34" s="277"/>
      <c r="AX34" s="236" t="s">
        <v>19</v>
      </c>
      <c r="AY34" s="229"/>
      <c r="AZ34" s="264">
        <f>C3</f>
        <v>8</v>
      </c>
      <c r="BA34" s="25"/>
      <c r="BB34" s="263" t="s">
        <v>17</v>
      </c>
      <c r="BC34" s="285"/>
      <c r="BD34" s="277"/>
      <c r="BE34" s="265">
        <f>SUM(BE27:BE33)</f>
        <v>0</v>
      </c>
      <c r="BF34" s="281"/>
      <c r="BG34" s="8"/>
      <c r="BH34" s="8"/>
    </row>
    <row r="35" spans="1:60" ht="11.25" customHeight="1" x14ac:dyDescent="0.25">
      <c r="A35" s="13"/>
      <c r="B35" s="446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2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75"/>
      <c r="U35" s="280"/>
      <c r="V35" s="280"/>
      <c r="W35" s="277"/>
      <c r="X35" s="232" t="str">
        <f>A117</f>
        <v>Wójta Radtkego</v>
      </c>
      <c r="Y35" s="230"/>
      <c r="Z35" s="237"/>
      <c r="AA35" s="25"/>
      <c r="AB35" s="232" t="str">
        <f>A51</f>
        <v>Wójta Radtkego</v>
      </c>
      <c r="AC35" s="288"/>
      <c r="AD35" s="286"/>
      <c r="AE35" s="280"/>
      <c r="AF35" s="281"/>
      <c r="AG35" s="282"/>
      <c r="AH35" s="280"/>
      <c r="AI35" s="280"/>
      <c r="AJ35" s="277"/>
      <c r="AK35" s="232" t="str">
        <f>A117</f>
        <v>Wójta Radtkego</v>
      </c>
      <c r="AL35" s="230"/>
      <c r="AM35" s="237"/>
      <c r="AN35" s="25"/>
      <c r="AO35" s="232" t="str">
        <f>A51</f>
        <v>Wójta Radtkego</v>
      </c>
      <c r="AP35" s="288"/>
      <c r="AQ35" s="286"/>
      <c r="AR35" s="280"/>
      <c r="AS35" s="281"/>
      <c r="AT35" s="282"/>
      <c r="AU35" s="280"/>
      <c r="AV35" s="280"/>
      <c r="AW35" s="277"/>
      <c r="AX35" s="232" t="str">
        <f>A117</f>
        <v>Wójta Radtkego</v>
      </c>
      <c r="AY35" s="230"/>
      <c r="AZ35" s="237"/>
      <c r="BA35" s="25"/>
      <c r="BB35" s="232" t="str">
        <f>A51</f>
        <v>Wójta Radtkego</v>
      </c>
      <c r="BC35" s="288"/>
      <c r="BD35" s="286"/>
      <c r="BE35" s="280"/>
      <c r="BF35" s="281"/>
      <c r="BG35" s="8"/>
      <c r="BH35" s="8"/>
    </row>
    <row r="36" spans="1:60" ht="11.25" customHeight="1" x14ac:dyDescent="0.2">
      <c r="A36" s="13"/>
      <c r="B36" s="447"/>
      <c r="C36" s="88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4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275"/>
      <c r="U36" s="278" t="s">
        <v>6</v>
      </c>
      <c r="V36" s="262">
        <f>K104+K112+K120+K128</f>
        <v>1643</v>
      </c>
      <c r="W36" s="277"/>
      <c r="X36" s="231"/>
      <c r="Y36" s="231"/>
      <c r="Z36" s="25"/>
      <c r="AA36" s="25"/>
      <c r="AB36" s="25"/>
      <c r="AC36" s="285"/>
      <c r="AD36" s="278" t="s">
        <v>6</v>
      </c>
      <c r="AE36" s="287">
        <f>K5+K62+K87+K112</f>
        <v>1582</v>
      </c>
      <c r="AF36" s="281"/>
      <c r="AG36" s="282"/>
      <c r="AH36" s="278" t="s">
        <v>6</v>
      </c>
      <c r="AI36" s="262">
        <f t="shared" ref="AI36:AI42" si="17">F104+F112+F120+F128</f>
        <v>321</v>
      </c>
      <c r="AJ36" s="277"/>
      <c r="AK36" s="231"/>
      <c r="AL36" s="231"/>
      <c r="AM36" s="25"/>
      <c r="AN36" s="25"/>
      <c r="AO36" s="25"/>
      <c r="AP36" s="285"/>
      <c r="AQ36" s="278" t="s">
        <v>6</v>
      </c>
      <c r="AR36" s="287">
        <f t="shared" ref="AR36:AR42" si="18">F5+F62+F87+F112</f>
        <v>288</v>
      </c>
      <c r="AS36" s="281"/>
      <c r="AT36" s="282"/>
      <c r="AU36" s="278" t="s">
        <v>6</v>
      </c>
      <c r="AV36" s="262">
        <f t="shared" ref="AV36:AV42" si="19">H104+H112+H120+H128</f>
        <v>201</v>
      </c>
      <c r="AW36" s="277"/>
      <c r="AX36" s="231"/>
      <c r="AY36" s="231"/>
      <c r="AZ36" s="25"/>
      <c r="BA36" s="25"/>
      <c r="BB36" s="25"/>
      <c r="BC36" s="285"/>
      <c r="BD36" s="278" t="s">
        <v>6</v>
      </c>
      <c r="BE36" s="287">
        <f t="shared" ref="BE36:BE42" si="20">H5+H62+H87+H112</f>
        <v>186</v>
      </c>
      <c r="BF36" s="281"/>
      <c r="BG36" s="8"/>
      <c r="BH36" s="8"/>
    </row>
    <row r="37" spans="1:60" ht="11.25" customHeight="1" thickBot="1" x14ac:dyDescent="0.25">
      <c r="A37" s="39"/>
      <c r="B37" s="453" t="s">
        <v>12</v>
      </c>
      <c r="C37" s="454"/>
      <c r="D37" s="78">
        <f t="shared" ref="D37:J37" si="21">D28+D20+D12+D36</f>
        <v>0</v>
      </c>
      <c r="E37" s="79">
        <f t="shared" si="21"/>
        <v>0</v>
      </c>
      <c r="F37" s="79">
        <f t="shared" si="21"/>
        <v>0</v>
      </c>
      <c r="G37" s="79">
        <f t="shared" si="21"/>
        <v>0</v>
      </c>
      <c r="H37" s="79">
        <f t="shared" si="21"/>
        <v>0</v>
      </c>
      <c r="I37" s="79">
        <f t="shared" si="21"/>
        <v>0</v>
      </c>
      <c r="J37" s="85">
        <f t="shared" si="21"/>
        <v>0</v>
      </c>
      <c r="K37" s="47">
        <f t="shared" ref="K37:K68" si="22">SUM(D37:J37)</f>
        <v>0</v>
      </c>
      <c r="L37" s="21" t="e">
        <f>SUM(K7:K9,K15:K17,K23:K25,K31:K33)/K37*100</f>
        <v>#DIV/0!</v>
      </c>
      <c r="M37" s="8"/>
      <c r="N37" s="8"/>
      <c r="O37" s="8"/>
      <c r="P37" s="8"/>
      <c r="Q37" s="11"/>
      <c r="R37" s="14"/>
      <c r="S37" s="7"/>
      <c r="T37" s="275"/>
      <c r="U37" s="278" t="s">
        <v>7</v>
      </c>
      <c r="V37" s="262">
        <f t="shared" ref="V37:V42" si="23">K105+K113+K121+K129</f>
        <v>55</v>
      </c>
      <c r="W37" s="277"/>
      <c r="X37" s="25"/>
      <c r="Y37" s="25"/>
      <c r="Z37" s="25"/>
      <c r="AA37" s="25"/>
      <c r="AB37" s="25"/>
      <c r="AC37" s="291"/>
      <c r="AD37" s="278" t="s">
        <v>7</v>
      </c>
      <c r="AE37" s="287">
        <f t="shared" ref="AE37:AE42" si="24">K6+K63+K88+K113</f>
        <v>63</v>
      </c>
      <c r="AF37" s="281"/>
      <c r="AG37" s="282"/>
      <c r="AH37" s="278" t="s">
        <v>7</v>
      </c>
      <c r="AI37" s="262">
        <f t="shared" si="17"/>
        <v>14</v>
      </c>
      <c r="AJ37" s="277"/>
      <c r="AK37" s="25"/>
      <c r="AL37" s="25"/>
      <c r="AM37" s="25"/>
      <c r="AN37" s="25"/>
      <c r="AO37" s="25"/>
      <c r="AP37" s="291"/>
      <c r="AQ37" s="278" t="s">
        <v>7</v>
      </c>
      <c r="AR37" s="287">
        <f t="shared" si="18"/>
        <v>12</v>
      </c>
      <c r="AS37" s="281"/>
      <c r="AT37" s="282"/>
      <c r="AU37" s="278" t="s">
        <v>7</v>
      </c>
      <c r="AV37" s="262">
        <f t="shared" si="19"/>
        <v>5</v>
      </c>
      <c r="AW37" s="277"/>
      <c r="AX37" s="25"/>
      <c r="AY37" s="25"/>
      <c r="AZ37" s="25"/>
      <c r="BA37" s="25"/>
      <c r="BB37" s="25"/>
      <c r="BC37" s="291"/>
      <c r="BD37" s="278" t="s">
        <v>7</v>
      </c>
      <c r="BE37" s="287">
        <f t="shared" si="20"/>
        <v>6</v>
      </c>
      <c r="BF37" s="281"/>
      <c r="BG37" s="8"/>
      <c r="BH37" s="8"/>
    </row>
    <row r="38" spans="1:60" ht="11.25" customHeight="1" x14ac:dyDescent="0.2">
      <c r="A38" s="36"/>
      <c r="B38" s="448" t="str">
        <f>Wpisywanie!B50</f>
        <v>EL</v>
      </c>
      <c r="C38" s="92" t="s">
        <v>6</v>
      </c>
      <c r="D38" s="70">
        <f>ROUND(Wpisywanie!R51/Wpisywanie!R$50*60,0)</f>
        <v>0</v>
      </c>
      <c r="E38" s="71">
        <f>ROUND(Wpisywanie!S51/Wpisywanie!S$50*60,0)</f>
        <v>0</v>
      </c>
      <c r="F38" s="71">
        <f>ROUND(Wpisywanie!T51/Wpisywanie!T$50*60,0)</f>
        <v>0</v>
      </c>
      <c r="G38" s="71">
        <f>ROUND(Wpisywanie!U51/Wpisywanie!U$50*60,0)</f>
        <v>0</v>
      </c>
      <c r="H38" s="71">
        <f>ROUND(Wpisywanie!V51/Wpisywanie!V$50*60,0)</f>
        <v>0</v>
      </c>
      <c r="I38" s="71">
        <f>ROUND(Wpisywanie!W51/Wpisywanie!W$50*60,0)</f>
        <v>0</v>
      </c>
      <c r="J38" s="191">
        <f>ROUND(Wpisywanie!X51/Wpisywanie!X$50*60,0)</f>
        <v>0</v>
      </c>
      <c r="K38" s="195">
        <f t="shared" si="22"/>
        <v>0</v>
      </c>
      <c r="L38" s="10"/>
      <c r="T38" s="282"/>
      <c r="U38" s="278" t="s">
        <v>66</v>
      </c>
      <c r="V38" s="262">
        <f t="shared" si="23"/>
        <v>11</v>
      </c>
      <c r="W38" s="277"/>
      <c r="X38" s="25"/>
      <c r="Y38" s="25"/>
      <c r="Z38" s="250" t="s">
        <v>18</v>
      </c>
      <c r="AA38" s="25"/>
      <c r="AB38" s="25"/>
      <c r="AC38" s="285"/>
      <c r="AD38" s="278" t="s">
        <v>66</v>
      </c>
      <c r="AE38" s="287">
        <f t="shared" si="24"/>
        <v>5</v>
      </c>
      <c r="AF38" s="292"/>
      <c r="AG38" s="282"/>
      <c r="AH38" s="278" t="s">
        <v>66</v>
      </c>
      <c r="AI38" s="262">
        <f t="shared" si="17"/>
        <v>3</v>
      </c>
      <c r="AJ38" s="277"/>
      <c r="AK38" s="25"/>
      <c r="AL38" s="25"/>
      <c r="AM38" s="250" t="s">
        <v>18</v>
      </c>
      <c r="AN38" s="25"/>
      <c r="AO38" s="25"/>
      <c r="AP38" s="285"/>
      <c r="AQ38" s="278" t="s">
        <v>66</v>
      </c>
      <c r="AR38" s="287">
        <f t="shared" si="18"/>
        <v>2</v>
      </c>
      <c r="AS38" s="292"/>
      <c r="AT38" s="282"/>
      <c r="AU38" s="278" t="s">
        <v>66</v>
      </c>
      <c r="AV38" s="262">
        <f t="shared" si="19"/>
        <v>1</v>
      </c>
      <c r="AW38" s="277"/>
      <c r="AX38" s="25"/>
      <c r="AY38" s="25"/>
      <c r="AZ38" s="250" t="s">
        <v>18</v>
      </c>
      <c r="BA38" s="25"/>
      <c r="BB38" s="25"/>
      <c r="BC38" s="285"/>
      <c r="BD38" s="278" t="s">
        <v>66</v>
      </c>
      <c r="BE38" s="287">
        <f t="shared" si="20"/>
        <v>0</v>
      </c>
      <c r="BF38" s="292"/>
    </row>
    <row r="39" spans="1:60" ht="11.25" customHeight="1" x14ac:dyDescent="0.2">
      <c r="A39" s="9"/>
      <c r="B39" s="446"/>
      <c r="C39" s="81" t="s">
        <v>7</v>
      </c>
      <c r="D39" s="68">
        <f>ROUND(Wpisywanie!R52/Wpisywanie!R$50*60,0)</f>
        <v>0</v>
      </c>
      <c r="E39" s="69">
        <f>ROUND(Wpisywanie!S52/Wpisywanie!S$50*60,0)</f>
        <v>0</v>
      </c>
      <c r="F39" s="69">
        <f>ROUND(Wpisywanie!T52/Wpisywanie!T$50*60,0)</f>
        <v>0</v>
      </c>
      <c r="G39" s="69">
        <f>ROUND(Wpisywanie!U52/Wpisywanie!U$50*60,0)</f>
        <v>0</v>
      </c>
      <c r="H39" s="69">
        <f>ROUND(Wpisywanie!V52/Wpisywanie!V$50*60,0)</f>
        <v>0</v>
      </c>
      <c r="I39" s="69">
        <f>ROUND(Wpisywanie!W52/Wpisywanie!W$50*60,0)</f>
        <v>0</v>
      </c>
      <c r="J39" s="192">
        <f>ROUND(Wpisywanie!X52/Wpisywanie!X$50*60,0)</f>
        <v>0</v>
      </c>
      <c r="K39" s="41">
        <f t="shared" si="22"/>
        <v>0</v>
      </c>
      <c r="L39" s="10"/>
      <c r="T39" s="282"/>
      <c r="U39" s="278" t="s">
        <v>10</v>
      </c>
      <c r="V39" s="262">
        <f t="shared" si="23"/>
        <v>1</v>
      </c>
      <c r="W39" s="277"/>
      <c r="X39" s="25"/>
      <c r="Y39" s="25"/>
      <c r="Z39" s="232" t="str">
        <f>A84</f>
        <v>Władysława IV</v>
      </c>
      <c r="AA39" s="25"/>
      <c r="AB39" s="25"/>
      <c r="AC39" s="285"/>
      <c r="AD39" s="278" t="s">
        <v>10</v>
      </c>
      <c r="AE39" s="287">
        <f t="shared" si="24"/>
        <v>1</v>
      </c>
      <c r="AF39" s="292"/>
      <c r="AG39" s="282"/>
      <c r="AH39" s="278" t="s">
        <v>10</v>
      </c>
      <c r="AI39" s="262">
        <f t="shared" si="17"/>
        <v>0</v>
      </c>
      <c r="AJ39" s="277"/>
      <c r="AK39" s="25"/>
      <c r="AL39" s="25"/>
      <c r="AM39" s="232" t="str">
        <f>A84</f>
        <v>Władysława IV</v>
      </c>
      <c r="AN39" s="25"/>
      <c r="AO39" s="25"/>
      <c r="AP39" s="285"/>
      <c r="AQ39" s="278" t="s">
        <v>10</v>
      </c>
      <c r="AR39" s="287">
        <f t="shared" si="18"/>
        <v>0</v>
      </c>
      <c r="AS39" s="292"/>
      <c r="AT39" s="282"/>
      <c r="AU39" s="278" t="s">
        <v>10</v>
      </c>
      <c r="AV39" s="262">
        <f t="shared" si="19"/>
        <v>1</v>
      </c>
      <c r="AW39" s="277"/>
      <c r="AX39" s="25"/>
      <c r="AY39" s="25"/>
      <c r="AZ39" s="232" t="str">
        <f>A84</f>
        <v>Władysława IV</v>
      </c>
      <c r="BA39" s="25"/>
      <c r="BB39" s="25"/>
      <c r="BC39" s="285"/>
      <c r="BD39" s="278" t="s">
        <v>10</v>
      </c>
      <c r="BE39" s="287">
        <f t="shared" si="20"/>
        <v>0</v>
      </c>
      <c r="BF39" s="292"/>
    </row>
    <row r="40" spans="1:60" ht="11.25" customHeight="1" x14ac:dyDescent="0.2">
      <c r="A40" s="13"/>
      <c r="B40" s="446"/>
      <c r="C40" s="81" t="s">
        <v>66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2">
        <f>ROUND((Wpisywanie!X53+Wpisywanie!X59)/Wpisywanie!X$50*60,0)</f>
        <v>0</v>
      </c>
      <c r="K40" s="41">
        <f t="shared" si="22"/>
        <v>0</v>
      </c>
      <c r="L40" s="10"/>
      <c r="T40" s="282"/>
      <c r="U40" s="278" t="s">
        <v>9</v>
      </c>
      <c r="V40" s="262">
        <f t="shared" si="23"/>
        <v>291</v>
      </c>
      <c r="W40" s="277"/>
      <c r="X40" s="280"/>
      <c r="Y40" s="277"/>
      <c r="Z40" s="277"/>
      <c r="AA40" s="277"/>
      <c r="AB40" s="277"/>
      <c r="AC40" s="285"/>
      <c r="AD40" s="278" t="s">
        <v>9</v>
      </c>
      <c r="AE40" s="287">
        <f t="shared" si="24"/>
        <v>299</v>
      </c>
      <c r="AF40" s="292"/>
      <c r="AG40" s="282"/>
      <c r="AH40" s="278" t="s">
        <v>9</v>
      </c>
      <c r="AI40" s="262">
        <f t="shared" si="17"/>
        <v>40</v>
      </c>
      <c r="AJ40" s="277"/>
      <c r="AK40" s="280"/>
      <c r="AL40" s="277"/>
      <c r="AM40" s="277"/>
      <c r="AN40" s="277"/>
      <c r="AO40" s="277"/>
      <c r="AP40" s="285"/>
      <c r="AQ40" s="278" t="s">
        <v>9</v>
      </c>
      <c r="AR40" s="287">
        <f t="shared" si="18"/>
        <v>42</v>
      </c>
      <c r="AS40" s="292"/>
      <c r="AT40" s="282"/>
      <c r="AU40" s="278" t="s">
        <v>9</v>
      </c>
      <c r="AV40" s="262">
        <f t="shared" si="19"/>
        <v>44</v>
      </c>
      <c r="AW40" s="277"/>
      <c r="AX40" s="280"/>
      <c r="AY40" s="277"/>
      <c r="AZ40" s="277"/>
      <c r="BA40" s="277"/>
      <c r="BB40" s="277"/>
      <c r="BC40" s="285"/>
      <c r="BD40" s="278" t="s">
        <v>9</v>
      </c>
      <c r="BE40" s="287">
        <f t="shared" si="20"/>
        <v>45</v>
      </c>
      <c r="BF40" s="292"/>
    </row>
    <row r="41" spans="1:60" ht="11.25" customHeight="1" x14ac:dyDescent="0.2">
      <c r="A41" s="13"/>
      <c r="B41" s="446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2">
        <f>ROUND(Wpisywanie!X55/Wpisywanie!X$50*60,0)</f>
        <v>0</v>
      </c>
      <c r="K41" s="41">
        <f t="shared" si="22"/>
        <v>0</v>
      </c>
      <c r="L41" s="10"/>
      <c r="T41" s="282"/>
      <c r="U41" s="278" t="s">
        <v>25</v>
      </c>
      <c r="V41" s="262">
        <f t="shared" si="23"/>
        <v>2</v>
      </c>
      <c r="W41" s="277"/>
      <c r="X41" s="277"/>
      <c r="Y41" s="277"/>
      <c r="Z41" s="277"/>
      <c r="AA41" s="277"/>
      <c r="AB41" s="277"/>
      <c r="AC41" s="285"/>
      <c r="AD41" s="278" t="s">
        <v>25</v>
      </c>
      <c r="AE41" s="287">
        <f t="shared" si="24"/>
        <v>0</v>
      </c>
      <c r="AF41" s="292"/>
      <c r="AG41" s="282"/>
      <c r="AH41" s="278" t="s">
        <v>25</v>
      </c>
      <c r="AI41" s="262">
        <f t="shared" si="17"/>
        <v>0</v>
      </c>
      <c r="AJ41" s="277"/>
      <c r="AK41" s="277"/>
      <c r="AL41" s="277"/>
      <c r="AM41" s="277"/>
      <c r="AN41" s="277"/>
      <c r="AO41" s="277"/>
      <c r="AP41" s="285"/>
      <c r="AQ41" s="278" t="s">
        <v>25</v>
      </c>
      <c r="AR41" s="287">
        <f t="shared" si="18"/>
        <v>0</v>
      </c>
      <c r="AS41" s="292"/>
      <c r="AT41" s="282"/>
      <c r="AU41" s="278" t="s">
        <v>25</v>
      </c>
      <c r="AV41" s="262">
        <f t="shared" si="19"/>
        <v>0</v>
      </c>
      <c r="AW41" s="277"/>
      <c r="AX41" s="277"/>
      <c r="AY41" s="277"/>
      <c r="AZ41" s="277"/>
      <c r="BA41" s="277"/>
      <c r="BB41" s="277"/>
      <c r="BC41" s="285"/>
      <c r="BD41" s="278" t="s">
        <v>25</v>
      </c>
      <c r="BE41" s="287">
        <f t="shared" si="20"/>
        <v>0</v>
      </c>
      <c r="BF41" s="292"/>
    </row>
    <row r="42" spans="1:60" ht="11.25" customHeight="1" x14ac:dyDescent="0.2">
      <c r="B42" s="446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2">
        <f>ROUND(Wpisywanie!X54/Wpisywanie!X$50*60,0)</f>
        <v>0</v>
      </c>
      <c r="K42" s="41">
        <f t="shared" si="22"/>
        <v>0</v>
      </c>
      <c r="L42" s="10"/>
      <c r="T42" s="282"/>
      <c r="U42" s="278" t="s">
        <v>26</v>
      </c>
      <c r="V42" s="262">
        <f t="shared" si="23"/>
        <v>2</v>
      </c>
      <c r="W42" s="277"/>
      <c r="X42" s="277"/>
      <c r="Y42" s="277"/>
      <c r="Z42" s="277"/>
      <c r="AA42" s="277"/>
      <c r="AB42" s="277"/>
      <c r="AC42" s="288"/>
      <c r="AD42" s="278" t="s">
        <v>26</v>
      </c>
      <c r="AE42" s="287">
        <f t="shared" si="24"/>
        <v>2</v>
      </c>
      <c r="AF42" s="292"/>
      <c r="AG42" s="282"/>
      <c r="AH42" s="278" t="s">
        <v>26</v>
      </c>
      <c r="AI42" s="262">
        <f t="shared" si="17"/>
        <v>1</v>
      </c>
      <c r="AJ42" s="277"/>
      <c r="AK42" s="277"/>
      <c r="AL42" s="277"/>
      <c r="AM42" s="277"/>
      <c r="AN42" s="277"/>
      <c r="AO42" s="277"/>
      <c r="AP42" s="288"/>
      <c r="AQ42" s="278" t="s">
        <v>26</v>
      </c>
      <c r="AR42" s="287">
        <f t="shared" si="18"/>
        <v>1</v>
      </c>
      <c r="AS42" s="292"/>
      <c r="AT42" s="282"/>
      <c r="AU42" s="278" t="s">
        <v>26</v>
      </c>
      <c r="AV42" s="262">
        <f t="shared" si="19"/>
        <v>0</v>
      </c>
      <c r="AW42" s="277"/>
      <c r="AX42" s="277"/>
      <c r="AY42" s="277"/>
      <c r="AZ42" s="277"/>
      <c r="BA42" s="277"/>
      <c r="BB42" s="277"/>
      <c r="BC42" s="288"/>
      <c r="BD42" s="278" t="s">
        <v>26</v>
      </c>
      <c r="BE42" s="287">
        <f t="shared" si="20"/>
        <v>0</v>
      </c>
      <c r="BF42" s="292"/>
    </row>
    <row r="43" spans="1:60" ht="11.25" customHeight="1" x14ac:dyDescent="0.2">
      <c r="B43" s="446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2">
        <f>ROUND(Wpisywanie!X56/Wpisywanie!X$50*60,0)</f>
        <v>0</v>
      </c>
      <c r="K43" s="41">
        <f t="shared" si="22"/>
        <v>0</v>
      </c>
      <c r="L43" s="10"/>
      <c r="T43" s="282"/>
      <c r="U43" s="277"/>
      <c r="V43" s="265">
        <f>SUM(V36:V42)</f>
        <v>2005</v>
      </c>
      <c r="W43" s="280"/>
      <c r="X43" s="277"/>
      <c r="Y43" s="277"/>
      <c r="Z43" s="277"/>
      <c r="AA43" s="277"/>
      <c r="AB43" s="277"/>
      <c r="AC43" s="285"/>
      <c r="AD43" s="286"/>
      <c r="AE43" s="265">
        <f>SUM(AE36:AE42)</f>
        <v>1952</v>
      </c>
      <c r="AF43" s="292"/>
      <c r="AG43" s="282"/>
      <c r="AH43" s="277"/>
      <c r="AI43" s="265">
        <f>SUM(AI36:AI42)</f>
        <v>379</v>
      </c>
      <c r="AJ43" s="280"/>
      <c r="AK43" s="277"/>
      <c r="AL43" s="277"/>
      <c r="AM43" s="277"/>
      <c r="AN43" s="277"/>
      <c r="AO43" s="277"/>
      <c r="AP43" s="285"/>
      <c r="AQ43" s="286"/>
      <c r="AR43" s="265">
        <f>SUM(AR36:AR42)</f>
        <v>345</v>
      </c>
      <c r="AS43" s="292"/>
      <c r="AT43" s="282"/>
      <c r="AU43" s="277"/>
      <c r="AV43" s="265">
        <f>SUM(AV36:AV42)</f>
        <v>252</v>
      </c>
      <c r="AW43" s="280"/>
      <c r="AX43" s="277"/>
      <c r="AY43" s="277"/>
      <c r="AZ43" s="277"/>
      <c r="BA43" s="277"/>
      <c r="BB43" s="277"/>
      <c r="BC43" s="285"/>
      <c r="BD43" s="286"/>
      <c r="BE43" s="265">
        <f>SUM(BE36:BE42)</f>
        <v>237</v>
      </c>
      <c r="BF43" s="292"/>
    </row>
    <row r="44" spans="1:60" ht="11.25" customHeight="1" x14ac:dyDescent="0.2">
      <c r="B44" s="446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2">
        <f>ROUND(Wpisywanie!X57/Wpisywanie!X$50*60,0)</f>
        <v>0</v>
      </c>
      <c r="K44" s="41">
        <f t="shared" si="22"/>
        <v>0</v>
      </c>
      <c r="L44" s="10"/>
      <c r="T44" s="282"/>
      <c r="U44" s="277"/>
      <c r="V44" s="280"/>
      <c r="W44" s="280"/>
      <c r="X44" s="277"/>
      <c r="Y44" s="277"/>
      <c r="Z44" s="277"/>
      <c r="AA44" s="277"/>
      <c r="AB44" s="277"/>
      <c r="AC44" s="285"/>
      <c r="AD44" s="286"/>
      <c r="AE44" s="277"/>
      <c r="AF44" s="292"/>
      <c r="AG44" s="282"/>
      <c r="AH44" s="277"/>
      <c r="AI44" s="280"/>
      <c r="AJ44" s="280"/>
      <c r="AK44" s="277"/>
      <c r="AL44" s="277"/>
      <c r="AM44" s="277"/>
      <c r="AN44" s="277"/>
      <c r="AO44" s="277"/>
      <c r="AP44" s="277"/>
      <c r="AQ44" s="286"/>
      <c r="AR44" s="277"/>
      <c r="AS44" s="292"/>
      <c r="AT44" s="282"/>
      <c r="AU44" s="277"/>
      <c r="AV44" s="280"/>
      <c r="AW44" s="280"/>
      <c r="AX44" s="277"/>
      <c r="AY44" s="277"/>
      <c r="AZ44" s="277"/>
      <c r="BA44" s="277"/>
      <c r="BB44" s="277"/>
      <c r="BC44" s="277"/>
      <c r="BD44" s="286"/>
      <c r="BE44" s="277"/>
      <c r="BF44" s="292"/>
    </row>
    <row r="45" spans="1:60" ht="11.25" customHeight="1" thickBot="1" x14ac:dyDescent="0.25">
      <c r="A45" s="13"/>
      <c r="B45" s="447"/>
      <c r="C45" s="226" t="s">
        <v>0</v>
      </c>
      <c r="D45" s="182">
        <f t="shared" ref="D45:J45" si="25">SUM(D38:D44)</f>
        <v>0</v>
      </c>
      <c r="E45" s="183">
        <f t="shared" si="25"/>
        <v>0</v>
      </c>
      <c r="F45" s="183">
        <f t="shared" si="25"/>
        <v>0</v>
      </c>
      <c r="G45" s="183">
        <f t="shared" si="25"/>
        <v>0</v>
      </c>
      <c r="H45" s="183">
        <f t="shared" si="25"/>
        <v>0</v>
      </c>
      <c r="I45" s="183">
        <f t="shared" si="25"/>
        <v>0</v>
      </c>
      <c r="J45" s="227">
        <f t="shared" si="25"/>
        <v>0</v>
      </c>
      <c r="K45" s="184">
        <f t="shared" si="22"/>
        <v>0</v>
      </c>
      <c r="L45" s="17" t="e">
        <f>SUM(K40:K42)/K45*100</f>
        <v>#DIV/0!</v>
      </c>
      <c r="T45" s="282"/>
      <c r="U45" s="277"/>
      <c r="V45" s="276"/>
      <c r="W45" s="276"/>
      <c r="X45" s="278" t="s">
        <v>6</v>
      </c>
      <c r="Y45" s="287">
        <f>K13+K38+K95+K120</f>
        <v>0</v>
      </c>
      <c r="Z45" s="277"/>
      <c r="AA45" s="278" t="s">
        <v>6</v>
      </c>
      <c r="AB45" s="293">
        <f>K71+K79+K87+K95</f>
        <v>3235</v>
      </c>
      <c r="AC45" s="285"/>
      <c r="AD45" s="286"/>
      <c r="AE45" s="277"/>
      <c r="AF45" s="292"/>
      <c r="AG45" s="282"/>
      <c r="AH45" s="277"/>
      <c r="AI45" s="276"/>
      <c r="AJ45" s="276"/>
      <c r="AK45" s="278" t="s">
        <v>6</v>
      </c>
      <c r="AL45" s="287">
        <f t="shared" ref="AL45:AL51" si="26">F13+F38+F95+F120</f>
        <v>0</v>
      </c>
      <c r="AM45" s="277"/>
      <c r="AN45" s="278" t="s">
        <v>6</v>
      </c>
      <c r="AO45" s="293">
        <f t="shared" ref="AO45:AO51" si="27">F71+F79+F87+F95</f>
        <v>510</v>
      </c>
      <c r="AP45" s="294"/>
      <c r="AQ45" s="286"/>
      <c r="AR45" s="277"/>
      <c r="AS45" s="292"/>
      <c r="AT45" s="282"/>
      <c r="AU45" s="277"/>
      <c r="AV45" s="276"/>
      <c r="AW45" s="276"/>
      <c r="AX45" s="278" t="s">
        <v>6</v>
      </c>
      <c r="AY45" s="287">
        <f t="shared" ref="AY45:AY51" si="28">H13+H38+H95+H120</f>
        <v>0</v>
      </c>
      <c r="AZ45" s="277"/>
      <c r="BA45" s="278" t="s">
        <v>6</v>
      </c>
      <c r="BB45" s="293">
        <f t="shared" ref="BB45:BB51" si="29">H71+H79+H87+H95</f>
        <v>474</v>
      </c>
      <c r="BC45" s="294"/>
      <c r="BD45" s="286"/>
      <c r="BE45" s="277"/>
      <c r="BF45" s="292"/>
    </row>
    <row r="46" spans="1:60" ht="11.25" customHeight="1" x14ac:dyDescent="0.2">
      <c r="B46" s="445" t="str">
        <f>Wpisywanie!B61</f>
        <v>DROGA JEDNOKIERUNKOWA</v>
      </c>
      <c r="C46" s="221" t="s">
        <v>6</v>
      </c>
      <c r="D46" s="222">
        <f>ROUND(Wpisywanie!R62/Wpisywanie!R$61*60,0)</f>
        <v>0</v>
      </c>
      <c r="E46" s="223">
        <f>ROUND(Wpisywanie!S62/Wpisywanie!S$61*60,0)</f>
        <v>0</v>
      </c>
      <c r="F46" s="223">
        <f>ROUND(Wpisywanie!T62/Wpisywanie!T$61*60,0)</f>
        <v>0</v>
      </c>
      <c r="G46" s="223">
        <f>ROUND(Wpisywanie!U62/Wpisywanie!U$61*60,0)</f>
        <v>0</v>
      </c>
      <c r="H46" s="223">
        <f>ROUND(Wpisywanie!V62/Wpisywanie!V$61*60,0)</f>
        <v>0</v>
      </c>
      <c r="I46" s="223">
        <f>ROUND(Wpisywanie!W62/Wpisywanie!W$61*60,0)</f>
        <v>0</v>
      </c>
      <c r="J46" s="224">
        <f>ROUND(Wpisywanie!X62/Wpisywanie!X$61*60,0)</f>
        <v>0</v>
      </c>
      <c r="K46" s="225">
        <f t="shared" si="22"/>
        <v>0</v>
      </c>
      <c r="L46" s="10"/>
      <c r="T46" s="282"/>
      <c r="U46" s="277"/>
      <c r="V46" s="276"/>
      <c r="W46" s="276"/>
      <c r="X46" s="278" t="s">
        <v>7</v>
      </c>
      <c r="Y46" s="287">
        <f t="shared" ref="Y46:Y51" si="30">K14+K39+K96+K121</f>
        <v>0</v>
      </c>
      <c r="Z46" s="277"/>
      <c r="AA46" s="278" t="s">
        <v>7</v>
      </c>
      <c r="AB46" s="293">
        <f t="shared" ref="AB46:AB51" si="31">K72+K80+K88+K96</f>
        <v>123</v>
      </c>
      <c r="AC46" s="288"/>
      <c r="AD46" s="286"/>
      <c r="AE46" s="277"/>
      <c r="AF46" s="292"/>
      <c r="AG46" s="282"/>
      <c r="AH46" s="277"/>
      <c r="AI46" s="276"/>
      <c r="AJ46" s="276"/>
      <c r="AK46" s="278" t="s">
        <v>7</v>
      </c>
      <c r="AL46" s="287">
        <f t="shared" si="26"/>
        <v>0</v>
      </c>
      <c r="AM46" s="277"/>
      <c r="AN46" s="278" t="s">
        <v>7</v>
      </c>
      <c r="AO46" s="293">
        <f t="shared" si="27"/>
        <v>18</v>
      </c>
      <c r="AP46" s="294"/>
      <c r="AQ46" s="286"/>
      <c r="AR46" s="277"/>
      <c r="AS46" s="292"/>
      <c r="AT46" s="282"/>
      <c r="AU46" s="277"/>
      <c r="AV46" s="276"/>
      <c r="AW46" s="276"/>
      <c r="AX46" s="278" t="s">
        <v>7</v>
      </c>
      <c r="AY46" s="287">
        <f t="shared" si="28"/>
        <v>0</v>
      </c>
      <c r="AZ46" s="277"/>
      <c r="BA46" s="278" t="s">
        <v>7</v>
      </c>
      <c r="BB46" s="293">
        <f t="shared" si="29"/>
        <v>10</v>
      </c>
      <c r="BC46" s="294"/>
      <c r="BD46" s="286"/>
      <c r="BE46" s="277"/>
      <c r="BF46" s="292"/>
    </row>
    <row r="47" spans="1:60" ht="11.25" customHeight="1" x14ac:dyDescent="0.2">
      <c r="B47" s="446"/>
      <c r="C47" s="81" t="s">
        <v>7</v>
      </c>
      <c r="D47" s="68">
        <f>ROUND(Wpisywanie!R63/Wpisywanie!R$61*60,0)</f>
        <v>0</v>
      </c>
      <c r="E47" s="69">
        <f>ROUND(Wpisywanie!S63/Wpisywanie!S$61*60,0)</f>
        <v>0</v>
      </c>
      <c r="F47" s="69">
        <f>ROUND(Wpisywanie!T63/Wpisywanie!T$61*60,0)</f>
        <v>0</v>
      </c>
      <c r="G47" s="69">
        <f>ROUND(Wpisywanie!U63/Wpisywanie!U$61*60,0)</f>
        <v>0</v>
      </c>
      <c r="H47" s="69">
        <f>ROUND(Wpisywanie!V63/Wpisywanie!V$61*60,0)</f>
        <v>0</v>
      </c>
      <c r="I47" s="69">
        <f>ROUND(Wpisywanie!W63/Wpisywanie!W$61*60,0)</f>
        <v>0</v>
      </c>
      <c r="J47" s="192">
        <f>ROUND(Wpisywanie!X63/Wpisywanie!X$61*60,0)</f>
        <v>0</v>
      </c>
      <c r="K47" s="41">
        <f t="shared" si="22"/>
        <v>0</v>
      </c>
      <c r="L47" s="10"/>
      <c r="T47" s="282"/>
      <c r="U47" s="277"/>
      <c r="V47" s="280"/>
      <c r="W47" s="280"/>
      <c r="X47" s="278" t="s">
        <v>66</v>
      </c>
      <c r="Y47" s="287">
        <f t="shared" si="30"/>
        <v>0</v>
      </c>
      <c r="Z47" s="277"/>
      <c r="AA47" s="278" t="s">
        <v>66</v>
      </c>
      <c r="AB47" s="293">
        <f t="shared" si="31"/>
        <v>12</v>
      </c>
      <c r="AC47" s="285"/>
      <c r="AD47" s="286"/>
      <c r="AE47" s="277"/>
      <c r="AF47" s="292"/>
      <c r="AG47" s="282"/>
      <c r="AH47" s="277"/>
      <c r="AI47" s="280"/>
      <c r="AJ47" s="280"/>
      <c r="AK47" s="278" t="s">
        <v>66</v>
      </c>
      <c r="AL47" s="287">
        <f t="shared" si="26"/>
        <v>0</v>
      </c>
      <c r="AM47" s="277"/>
      <c r="AN47" s="278" t="s">
        <v>66</v>
      </c>
      <c r="AO47" s="293">
        <f t="shared" si="27"/>
        <v>4</v>
      </c>
      <c r="AP47" s="294"/>
      <c r="AQ47" s="286"/>
      <c r="AR47" s="277"/>
      <c r="AS47" s="292"/>
      <c r="AT47" s="282"/>
      <c r="AU47" s="277"/>
      <c r="AV47" s="280"/>
      <c r="AW47" s="280"/>
      <c r="AX47" s="278" t="s">
        <v>66</v>
      </c>
      <c r="AY47" s="287">
        <f t="shared" si="28"/>
        <v>0</v>
      </c>
      <c r="AZ47" s="277"/>
      <c r="BA47" s="278" t="s">
        <v>66</v>
      </c>
      <c r="BB47" s="293">
        <f t="shared" si="29"/>
        <v>1</v>
      </c>
      <c r="BC47" s="294"/>
      <c r="BD47" s="286"/>
      <c r="BE47" s="277"/>
      <c r="BF47" s="292"/>
    </row>
    <row r="48" spans="1:60" ht="11.25" customHeight="1" x14ac:dyDescent="0.2">
      <c r="A48" s="438" t="str">
        <f>Wpisywanie!A62</f>
        <v>E</v>
      </c>
      <c r="B48" s="446"/>
      <c r="C48" s="81" t="s">
        <v>66</v>
      </c>
      <c r="D48" s="68">
        <f>ROUND((Wpisywanie!R64+Wpisywanie!R70)/Wpisywanie!R$61*60,0)</f>
        <v>0</v>
      </c>
      <c r="E48" s="69">
        <f>ROUND((Wpisywanie!S64+Wpisywanie!S70)/Wpisywanie!S$61*60,0)</f>
        <v>0</v>
      </c>
      <c r="F48" s="69">
        <f>ROUND((Wpisywanie!T64+Wpisywanie!T70)/Wpisywanie!T$61*60,0)</f>
        <v>0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2">
        <f>ROUND((Wpisywanie!X64+Wpisywanie!X70)/Wpisywanie!X$61*60,0)</f>
        <v>0</v>
      </c>
      <c r="K48" s="41">
        <f t="shared" si="22"/>
        <v>0</v>
      </c>
      <c r="L48" s="10"/>
      <c r="T48" s="282"/>
      <c r="U48" s="277"/>
      <c r="V48" s="277"/>
      <c r="W48" s="277"/>
      <c r="X48" s="278" t="s">
        <v>10</v>
      </c>
      <c r="Y48" s="287">
        <f t="shared" si="30"/>
        <v>0</v>
      </c>
      <c r="Z48" s="277"/>
      <c r="AA48" s="278" t="s">
        <v>10</v>
      </c>
      <c r="AB48" s="293">
        <f t="shared" si="31"/>
        <v>3</v>
      </c>
      <c r="AC48" s="277"/>
      <c r="AD48" s="277"/>
      <c r="AE48" s="277"/>
      <c r="AF48" s="292"/>
      <c r="AG48" s="282"/>
      <c r="AH48" s="277"/>
      <c r="AI48" s="277"/>
      <c r="AJ48" s="277"/>
      <c r="AK48" s="278" t="s">
        <v>10</v>
      </c>
      <c r="AL48" s="287">
        <f t="shared" si="26"/>
        <v>0</v>
      </c>
      <c r="AM48" s="277"/>
      <c r="AN48" s="278" t="s">
        <v>10</v>
      </c>
      <c r="AO48" s="293">
        <f t="shared" si="27"/>
        <v>0</v>
      </c>
      <c r="AP48" s="294"/>
      <c r="AQ48" s="285"/>
      <c r="AR48" s="277"/>
      <c r="AS48" s="292"/>
      <c r="AT48" s="282"/>
      <c r="AU48" s="277"/>
      <c r="AV48" s="277"/>
      <c r="AW48" s="277"/>
      <c r="AX48" s="278" t="s">
        <v>10</v>
      </c>
      <c r="AY48" s="287">
        <f t="shared" si="28"/>
        <v>0</v>
      </c>
      <c r="AZ48" s="277"/>
      <c r="BA48" s="278" t="s">
        <v>10</v>
      </c>
      <c r="BB48" s="293">
        <f t="shared" si="29"/>
        <v>0</v>
      </c>
      <c r="BC48" s="294"/>
      <c r="BD48" s="285"/>
      <c r="BE48" s="277"/>
      <c r="BF48" s="292"/>
    </row>
    <row r="49" spans="1:58" ht="11.25" customHeight="1" x14ac:dyDescent="0.2">
      <c r="A49" s="438"/>
      <c r="B49" s="446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2">
        <f>ROUND(Wpisywanie!X66/Wpisywanie!X$61*60,0)</f>
        <v>0</v>
      </c>
      <c r="K49" s="41">
        <f t="shared" si="22"/>
        <v>0</v>
      </c>
      <c r="L49" s="10"/>
      <c r="T49" s="282"/>
      <c r="U49" s="277"/>
      <c r="V49" s="277"/>
      <c r="W49" s="277"/>
      <c r="X49" s="278" t="s">
        <v>9</v>
      </c>
      <c r="Y49" s="287">
        <f t="shared" si="30"/>
        <v>0</v>
      </c>
      <c r="Z49" s="277"/>
      <c r="AA49" s="278" t="s">
        <v>9</v>
      </c>
      <c r="AB49" s="293">
        <f t="shared" si="31"/>
        <v>254</v>
      </c>
      <c r="AC49" s="277"/>
      <c r="AD49" s="277"/>
      <c r="AE49" s="277"/>
      <c r="AF49" s="292"/>
      <c r="AG49" s="282"/>
      <c r="AH49" s="277"/>
      <c r="AI49" s="277"/>
      <c r="AJ49" s="277"/>
      <c r="AK49" s="278" t="s">
        <v>9</v>
      </c>
      <c r="AL49" s="287">
        <f t="shared" si="26"/>
        <v>0</v>
      </c>
      <c r="AM49" s="277"/>
      <c r="AN49" s="278" t="s">
        <v>9</v>
      </c>
      <c r="AO49" s="293">
        <f t="shared" si="27"/>
        <v>34</v>
      </c>
      <c r="AP49" s="294"/>
      <c r="AQ49" s="277"/>
      <c r="AR49" s="277"/>
      <c r="AS49" s="292"/>
      <c r="AT49" s="282"/>
      <c r="AU49" s="277"/>
      <c r="AV49" s="277"/>
      <c r="AW49" s="277"/>
      <c r="AX49" s="278" t="s">
        <v>9</v>
      </c>
      <c r="AY49" s="287">
        <f t="shared" si="28"/>
        <v>0</v>
      </c>
      <c r="AZ49" s="277"/>
      <c r="BA49" s="278" t="s">
        <v>9</v>
      </c>
      <c r="BB49" s="293">
        <f t="shared" si="29"/>
        <v>37</v>
      </c>
      <c r="BC49" s="294"/>
      <c r="BD49" s="277"/>
      <c r="BE49" s="277"/>
      <c r="BF49" s="292"/>
    </row>
    <row r="50" spans="1:58" ht="11.25" customHeight="1" x14ac:dyDescent="0.2">
      <c r="A50" s="105" t="str">
        <f>IF(Wpisywanie!A65&lt;&gt;"","ulica:",IF(Wpisywanie!A67&lt;&gt;"","droga:",IF(Wpisywanie!A69&lt;&gt;"","punkt orientacyjny:","")))</f>
        <v>ulica:</v>
      </c>
      <c r="B50" s="446"/>
      <c r="C50" s="81" t="s">
        <v>9</v>
      </c>
      <c r="D50" s="68">
        <f>ROUND(Wpisywanie!R65/Wpisywanie!R$61*60,0)</f>
        <v>0</v>
      </c>
      <c r="E50" s="69">
        <f>ROUND(Wpisywanie!S65/Wpisywanie!S$61*60,0)</f>
        <v>0</v>
      </c>
      <c r="F50" s="69">
        <f>ROUND(Wpisywanie!T65/Wpisywanie!T$61*60,0)</f>
        <v>0</v>
      </c>
      <c r="G50" s="69">
        <f>ROUND(Wpisywanie!U65/Wpisywanie!U$61*60,0)</f>
        <v>0</v>
      </c>
      <c r="H50" s="69">
        <f>ROUND(Wpisywanie!V65/Wpisywanie!V$61*60,0)</f>
        <v>0</v>
      </c>
      <c r="I50" s="69">
        <f>ROUND(Wpisywanie!W65/Wpisywanie!W$61*60,0)</f>
        <v>0</v>
      </c>
      <c r="J50" s="192">
        <f>ROUND(Wpisywanie!X65/Wpisywanie!X$61*60,0)</f>
        <v>0</v>
      </c>
      <c r="K50" s="41">
        <f t="shared" si="22"/>
        <v>0</v>
      </c>
      <c r="L50" s="10"/>
      <c r="T50" s="282"/>
      <c r="U50" s="277"/>
      <c r="V50" s="277"/>
      <c r="W50" s="277"/>
      <c r="X50" s="278" t="s">
        <v>25</v>
      </c>
      <c r="Y50" s="287">
        <f t="shared" si="30"/>
        <v>0</v>
      </c>
      <c r="Z50" s="277"/>
      <c r="AA50" s="278" t="s">
        <v>25</v>
      </c>
      <c r="AB50" s="293">
        <f t="shared" si="31"/>
        <v>4</v>
      </c>
      <c r="AC50" s="277"/>
      <c r="AD50" s="277"/>
      <c r="AE50" s="277"/>
      <c r="AF50" s="292"/>
      <c r="AG50" s="282"/>
      <c r="AH50" s="277"/>
      <c r="AI50" s="277"/>
      <c r="AJ50" s="277"/>
      <c r="AK50" s="278" t="s">
        <v>25</v>
      </c>
      <c r="AL50" s="287">
        <f t="shared" si="26"/>
        <v>0</v>
      </c>
      <c r="AM50" s="277"/>
      <c r="AN50" s="278" t="s">
        <v>25</v>
      </c>
      <c r="AO50" s="293">
        <f t="shared" si="27"/>
        <v>1</v>
      </c>
      <c r="AP50" s="294"/>
      <c r="AQ50" s="277"/>
      <c r="AR50" s="277"/>
      <c r="AS50" s="292"/>
      <c r="AT50" s="282"/>
      <c r="AU50" s="277"/>
      <c r="AV50" s="277"/>
      <c r="AW50" s="277"/>
      <c r="AX50" s="278" t="s">
        <v>25</v>
      </c>
      <c r="AY50" s="287">
        <f t="shared" si="28"/>
        <v>0</v>
      </c>
      <c r="AZ50" s="277"/>
      <c r="BA50" s="278" t="s">
        <v>25</v>
      </c>
      <c r="BB50" s="293">
        <f t="shared" si="29"/>
        <v>1</v>
      </c>
      <c r="BC50" s="294"/>
      <c r="BD50" s="277"/>
      <c r="BE50" s="277"/>
      <c r="BF50" s="292"/>
    </row>
    <row r="51" spans="1:58" ht="11.25" customHeight="1" x14ac:dyDescent="0.2">
      <c r="A51" s="109" t="str">
        <f>IF(Wpisywanie!A65&lt;&gt;"",Wpisywanie!A65,IF(Wpisywanie!A67&lt;&gt;"",Wpisywanie!A67,IF(Wpisywanie!A69&lt;&gt;"",Wpisywanie!A69,"")))</f>
        <v>Wójta Radtkego</v>
      </c>
      <c r="B51" s="446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0</v>
      </c>
      <c r="H51" s="69">
        <f>ROUND(Wpisywanie!V67/Wpisywanie!V$61*60,0)</f>
        <v>0</v>
      </c>
      <c r="I51" s="69">
        <f>ROUND(Wpisywanie!W67/Wpisywanie!W$61*60,0)</f>
        <v>0</v>
      </c>
      <c r="J51" s="192">
        <f>ROUND(Wpisywanie!X67/Wpisywanie!X$61*60,0)</f>
        <v>0</v>
      </c>
      <c r="K51" s="41">
        <f t="shared" si="22"/>
        <v>0</v>
      </c>
      <c r="L51" s="10"/>
      <c r="T51" s="282"/>
      <c r="U51" s="277"/>
      <c r="V51" s="277"/>
      <c r="W51" s="277"/>
      <c r="X51" s="278" t="s">
        <v>26</v>
      </c>
      <c r="Y51" s="287">
        <f t="shared" si="30"/>
        <v>0</v>
      </c>
      <c r="Z51" s="277"/>
      <c r="AA51" s="278" t="s">
        <v>26</v>
      </c>
      <c r="AB51" s="293">
        <f t="shared" si="31"/>
        <v>1</v>
      </c>
      <c r="AC51" s="277"/>
      <c r="AD51" s="277"/>
      <c r="AE51" s="277"/>
      <c r="AF51" s="292"/>
      <c r="AG51" s="282"/>
      <c r="AH51" s="277"/>
      <c r="AI51" s="277"/>
      <c r="AJ51" s="277"/>
      <c r="AK51" s="278" t="s">
        <v>26</v>
      </c>
      <c r="AL51" s="287">
        <f t="shared" si="26"/>
        <v>0</v>
      </c>
      <c r="AM51" s="277"/>
      <c r="AN51" s="278" t="s">
        <v>26</v>
      </c>
      <c r="AO51" s="293">
        <f t="shared" si="27"/>
        <v>0</v>
      </c>
      <c r="AP51" s="294"/>
      <c r="AQ51" s="277"/>
      <c r="AR51" s="277"/>
      <c r="AS51" s="292"/>
      <c r="AT51" s="282"/>
      <c r="AU51" s="277"/>
      <c r="AV51" s="277"/>
      <c r="AW51" s="277"/>
      <c r="AX51" s="278" t="s">
        <v>26</v>
      </c>
      <c r="AY51" s="287">
        <f t="shared" si="28"/>
        <v>0</v>
      </c>
      <c r="AZ51" s="277"/>
      <c r="BA51" s="278" t="s">
        <v>26</v>
      </c>
      <c r="BB51" s="293">
        <f t="shared" si="29"/>
        <v>0</v>
      </c>
      <c r="BC51" s="294"/>
      <c r="BD51" s="277"/>
      <c r="BE51" s="277"/>
      <c r="BF51" s="292"/>
    </row>
    <row r="52" spans="1:58" ht="11.25" customHeight="1" x14ac:dyDescent="0.2">
      <c r="A52" s="19"/>
      <c r="B52" s="446"/>
      <c r="C52" s="81" t="s">
        <v>26</v>
      </c>
      <c r="D52" s="68">
        <f>ROUND(Wpisywanie!R68/Wpisywanie!R$61*60,0)</f>
        <v>0</v>
      </c>
      <c r="E52" s="69">
        <f>ROUND(Wpisywanie!S68/Wpisywanie!S$61*60,0)</f>
        <v>0</v>
      </c>
      <c r="F52" s="69">
        <f>ROUND(Wpisywanie!T68/Wpisywanie!T$61*60,0)</f>
        <v>0</v>
      </c>
      <c r="G52" s="69">
        <f>ROUND(Wpisywanie!U68/Wpisywanie!U$61*60,0)</f>
        <v>0</v>
      </c>
      <c r="H52" s="69">
        <f>ROUND(Wpisywanie!V68/Wpisywanie!V$61*60,0)</f>
        <v>0</v>
      </c>
      <c r="I52" s="69">
        <f>ROUND(Wpisywanie!W68/Wpisywanie!W$61*60,0)</f>
        <v>0</v>
      </c>
      <c r="J52" s="192">
        <f>ROUND(Wpisywanie!X68/Wpisywanie!X$61*60,0)</f>
        <v>0</v>
      </c>
      <c r="K52" s="41">
        <f t="shared" si="22"/>
        <v>0</v>
      </c>
      <c r="L52" s="10"/>
      <c r="T52" s="282"/>
      <c r="U52" s="277"/>
      <c r="V52" s="277"/>
      <c r="W52" s="277"/>
      <c r="X52" s="277"/>
      <c r="Y52" s="265">
        <f>SUM(Y45:Y51)</f>
        <v>0</v>
      </c>
      <c r="Z52" s="277"/>
      <c r="AA52" s="277"/>
      <c r="AB52" s="265">
        <f>SUM(AB45:AB51)</f>
        <v>3632</v>
      </c>
      <c r="AC52" s="277"/>
      <c r="AD52" s="277"/>
      <c r="AE52" s="277"/>
      <c r="AF52" s="292"/>
      <c r="AG52" s="282"/>
      <c r="AH52" s="277"/>
      <c r="AI52" s="277"/>
      <c r="AJ52" s="277"/>
      <c r="AK52" s="277"/>
      <c r="AL52" s="265">
        <f>SUM(AL45:AL51)</f>
        <v>0</v>
      </c>
      <c r="AM52" s="277"/>
      <c r="AN52" s="277"/>
      <c r="AO52" s="265">
        <f>SUM(AO45:AO51)</f>
        <v>567</v>
      </c>
      <c r="AP52" s="277"/>
      <c r="AQ52" s="277"/>
      <c r="AR52" s="277"/>
      <c r="AS52" s="292"/>
      <c r="AT52" s="282"/>
      <c r="AU52" s="277"/>
      <c r="AV52" s="277"/>
      <c r="AW52" s="277"/>
      <c r="AX52" s="277"/>
      <c r="AY52" s="265">
        <f>SUM(AY45:AY51)</f>
        <v>0</v>
      </c>
      <c r="AZ52" s="277"/>
      <c r="BA52" s="277"/>
      <c r="BB52" s="265">
        <f>SUM(BB45:BB51)</f>
        <v>523</v>
      </c>
      <c r="BC52" s="277"/>
      <c r="BD52" s="277"/>
      <c r="BE52" s="277"/>
      <c r="BF52" s="292"/>
    </row>
    <row r="53" spans="1:58" ht="11.25" customHeight="1" thickBot="1" x14ac:dyDescent="0.25">
      <c r="A53" s="13"/>
      <c r="B53" s="447"/>
      <c r="C53" s="226" t="s">
        <v>0</v>
      </c>
      <c r="D53" s="182">
        <f t="shared" ref="D53:J53" si="32">SUM(D46:D52)</f>
        <v>0</v>
      </c>
      <c r="E53" s="183">
        <f t="shared" si="32"/>
        <v>0</v>
      </c>
      <c r="F53" s="183">
        <f t="shared" si="32"/>
        <v>0</v>
      </c>
      <c r="G53" s="183">
        <f t="shared" si="32"/>
        <v>0</v>
      </c>
      <c r="H53" s="183">
        <f t="shared" si="32"/>
        <v>0</v>
      </c>
      <c r="I53" s="183">
        <f t="shared" si="32"/>
        <v>0</v>
      </c>
      <c r="J53" s="227">
        <f t="shared" si="32"/>
        <v>0</v>
      </c>
      <c r="K53" s="184">
        <f t="shared" si="22"/>
        <v>0</v>
      </c>
      <c r="L53" s="17" t="e">
        <f>SUM(K48:K50)/K53*100</f>
        <v>#DIV/0!</v>
      </c>
      <c r="T53" s="295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7"/>
      <c r="AG53" s="295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7"/>
      <c r="AT53" s="295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7"/>
    </row>
    <row r="54" spans="1:58" ht="11.25" customHeight="1" x14ac:dyDescent="0.2">
      <c r="A54" s="13"/>
      <c r="B54" s="445" t="str">
        <f>Wpisywanie!B72</f>
        <v>EP</v>
      </c>
      <c r="C54" s="221" t="s">
        <v>6</v>
      </c>
      <c r="D54" s="222">
        <f>ROUND(Wpisywanie!R73/Wpisywanie!R$72*60,0)</f>
        <v>0</v>
      </c>
      <c r="E54" s="223">
        <f>ROUND(Wpisywanie!S73/Wpisywanie!S$72*60,0)</f>
        <v>0</v>
      </c>
      <c r="F54" s="223">
        <f>ROUND(Wpisywanie!T73/Wpisywanie!T$72*60,0)</f>
        <v>0</v>
      </c>
      <c r="G54" s="223">
        <f>ROUND(Wpisywanie!U73/Wpisywanie!U$72*60,0)</f>
        <v>0</v>
      </c>
      <c r="H54" s="223">
        <f>ROUND(Wpisywanie!V73/Wpisywanie!V$72*60,0)</f>
        <v>0</v>
      </c>
      <c r="I54" s="223">
        <f>ROUND(Wpisywanie!W73/Wpisywanie!W$72*60,0)</f>
        <v>0</v>
      </c>
      <c r="J54" s="224">
        <f>ROUND(Wpisywanie!X73/Wpisywanie!X$72*60,0)</f>
        <v>0</v>
      </c>
      <c r="K54" s="225">
        <f t="shared" si="22"/>
        <v>0</v>
      </c>
      <c r="L54" s="10"/>
    </row>
    <row r="55" spans="1:58" ht="11.25" customHeight="1" thickBot="1" x14ac:dyDescent="0.25">
      <c r="A55" s="13"/>
      <c r="B55" s="446"/>
      <c r="C55" s="81" t="s">
        <v>7</v>
      </c>
      <c r="D55" s="68">
        <f>ROUND(Wpisywanie!R74/Wpisywanie!R$72*60,0)</f>
        <v>0</v>
      </c>
      <c r="E55" s="69">
        <f>ROUND(Wpisywanie!S74/Wpisywanie!S$72*60,0)</f>
        <v>0</v>
      </c>
      <c r="F55" s="69">
        <f>ROUND(Wpisywanie!T74/Wpisywanie!T$72*60,0)</f>
        <v>0</v>
      </c>
      <c r="G55" s="69">
        <f>ROUND(Wpisywanie!U74/Wpisywanie!U$72*60,0)</f>
        <v>0</v>
      </c>
      <c r="H55" s="69">
        <f>ROUND(Wpisywanie!V74/Wpisywanie!V$72*60,0)</f>
        <v>0</v>
      </c>
      <c r="I55" s="69">
        <f>ROUND(Wpisywanie!W74/Wpisywanie!W$72*60,0)</f>
        <v>0</v>
      </c>
      <c r="J55" s="192">
        <f>ROUND(Wpisywanie!X74/Wpisywanie!X$72*60,0)</f>
        <v>0</v>
      </c>
      <c r="K55" s="41">
        <f t="shared" si="22"/>
        <v>0</v>
      </c>
      <c r="L55" s="10"/>
    </row>
    <row r="56" spans="1:58" ht="11.25" customHeight="1" x14ac:dyDescent="0.2">
      <c r="A56" s="13"/>
      <c r="B56" s="446"/>
      <c r="C56" s="81" t="s">
        <v>66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2">
        <f>ROUND((Wpisywanie!X75+Wpisywanie!X81)/Wpisywanie!X$72*60,0)</f>
        <v>0</v>
      </c>
      <c r="K56" s="41">
        <f t="shared" si="22"/>
        <v>0</v>
      </c>
      <c r="L56" s="10"/>
      <c r="T56" s="36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9"/>
      <c r="AG56" s="36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9"/>
      <c r="AT56" s="36"/>
      <c r="AU56" s="298"/>
      <c r="AV56" s="298"/>
      <c r="AW56" s="298"/>
      <c r="AX56" s="298"/>
      <c r="AY56" s="298"/>
      <c r="AZ56" s="298"/>
      <c r="BA56" s="298"/>
      <c r="BB56" s="298"/>
      <c r="BC56" s="298"/>
      <c r="BD56" s="298"/>
      <c r="BE56" s="298"/>
      <c r="BF56" s="299"/>
    </row>
    <row r="57" spans="1:58" ht="11.25" customHeight="1" x14ac:dyDescent="0.2">
      <c r="A57" s="13"/>
      <c r="B57" s="446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2">
        <f>ROUND(Wpisywanie!X77/Wpisywanie!X$72*60,0)</f>
        <v>0</v>
      </c>
      <c r="K57" s="41">
        <f t="shared" si="22"/>
        <v>0</v>
      </c>
      <c r="L57" s="10"/>
      <c r="T57" s="9"/>
      <c r="U57" s="276" t="s">
        <v>75</v>
      </c>
      <c r="X57" s="300"/>
      <c r="Y57" s="280"/>
      <c r="AA57" s="300"/>
      <c r="AB57" s="301"/>
      <c r="AE57" s="8"/>
      <c r="AF57" s="302"/>
      <c r="AG57" s="9"/>
      <c r="AH57" s="276" t="s">
        <v>76</v>
      </c>
      <c r="AI57" s="44"/>
      <c r="AJ57" s="44" t="str">
        <f>F3</f>
        <v>8.00:9.00</v>
      </c>
      <c r="AK57" s="300"/>
      <c r="AL57" s="280"/>
      <c r="AN57" s="300"/>
      <c r="AO57" s="301"/>
      <c r="AR57" s="8"/>
      <c r="AS57" s="302"/>
      <c r="AT57" s="9"/>
      <c r="AU57" s="276" t="s">
        <v>76</v>
      </c>
      <c r="AV57" s="44"/>
      <c r="AW57" s="44" t="str">
        <f>H3</f>
        <v>15.00:16.00</v>
      </c>
      <c r="AX57" s="300"/>
      <c r="AY57" s="280"/>
      <c r="BA57" s="300"/>
      <c r="BB57" s="301"/>
      <c r="BE57" s="8"/>
      <c r="BF57" s="302"/>
    </row>
    <row r="58" spans="1:58" ht="11.25" customHeight="1" x14ac:dyDescent="0.2">
      <c r="A58" s="13"/>
      <c r="B58" s="446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2">
        <f>ROUND(Wpisywanie!X76/Wpisywanie!X$72*60,0)</f>
        <v>0</v>
      </c>
      <c r="K58" s="41">
        <f t="shared" si="22"/>
        <v>0</v>
      </c>
      <c r="L58" s="10"/>
      <c r="T58" s="9"/>
      <c r="U58" s="8"/>
      <c r="X58" s="300"/>
      <c r="Y58" s="280"/>
      <c r="AA58" s="300"/>
      <c r="AB58" s="301"/>
      <c r="AE58" s="8"/>
      <c r="AF58" s="302"/>
      <c r="AG58" s="9"/>
      <c r="AH58" s="8"/>
      <c r="AK58" s="300"/>
      <c r="AL58" s="280"/>
      <c r="AN58" s="300"/>
      <c r="AO58" s="301"/>
      <c r="AR58" s="8"/>
      <c r="AS58" s="302"/>
      <c r="AT58" s="9"/>
      <c r="AU58" s="8"/>
      <c r="AX58" s="300"/>
      <c r="AY58" s="280"/>
      <c r="BA58" s="300"/>
      <c r="BB58" s="301"/>
      <c r="BE58" s="8"/>
      <c r="BF58" s="302"/>
    </row>
    <row r="59" spans="1:58" ht="11.25" customHeight="1" x14ac:dyDescent="0.2">
      <c r="A59" s="13"/>
      <c r="B59" s="446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2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302"/>
      <c r="AG59" s="9"/>
      <c r="AH59" s="8"/>
      <c r="AR59" s="8"/>
      <c r="AS59" s="302"/>
      <c r="AT59" s="9"/>
      <c r="AU59" s="8"/>
      <c r="BE59" s="8"/>
      <c r="BF59" s="302"/>
    </row>
    <row r="60" spans="1:58" ht="11.25" customHeight="1" x14ac:dyDescent="0.2">
      <c r="A60" s="13"/>
      <c r="B60" s="446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2">
        <f>ROUND(Wpisywanie!X79/Wpisywanie!X$72*60,0)</f>
        <v>0</v>
      </c>
      <c r="K60" s="41">
        <f t="shared" si="22"/>
        <v>0</v>
      </c>
      <c r="L60" s="10"/>
      <c r="T60" s="9"/>
      <c r="U60" s="8"/>
      <c r="AE60" s="8"/>
      <c r="AF60" s="302"/>
      <c r="AG60" s="9"/>
      <c r="AH60" s="8"/>
      <c r="AR60" s="8"/>
      <c r="AS60" s="302"/>
      <c r="AT60" s="9"/>
      <c r="AU60" s="8"/>
      <c r="BE60" s="8"/>
      <c r="BF60" s="302"/>
    </row>
    <row r="61" spans="1:58" ht="11.25" customHeight="1" thickBot="1" x14ac:dyDescent="0.25">
      <c r="A61" s="13"/>
      <c r="B61" s="447"/>
      <c r="C61" s="226" t="s">
        <v>0</v>
      </c>
      <c r="D61" s="182">
        <f t="shared" ref="D61:J61" si="33">SUM(D54:D60)</f>
        <v>0</v>
      </c>
      <c r="E61" s="183">
        <f t="shared" si="33"/>
        <v>0</v>
      </c>
      <c r="F61" s="183">
        <f t="shared" si="33"/>
        <v>0</v>
      </c>
      <c r="G61" s="183">
        <f t="shared" si="33"/>
        <v>0</v>
      </c>
      <c r="H61" s="183">
        <f t="shared" si="33"/>
        <v>0</v>
      </c>
      <c r="I61" s="183">
        <f t="shared" si="33"/>
        <v>0</v>
      </c>
      <c r="J61" s="227">
        <f t="shared" si="33"/>
        <v>0</v>
      </c>
      <c r="K61" s="184">
        <f t="shared" si="22"/>
        <v>0</v>
      </c>
      <c r="L61" s="17" t="e">
        <f>SUM(K56:K58)/K61*100</f>
        <v>#DIV/0!</v>
      </c>
      <c r="T61" s="9"/>
      <c r="U61" s="8"/>
      <c r="X61" s="300"/>
      <c r="Y61" s="303"/>
      <c r="AA61" s="300"/>
      <c r="AB61" s="301"/>
      <c r="AE61" s="8"/>
      <c r="AF61" s="302"/>
      <c r="AG61" s="9"/>
      <c r="AH61" s="8"/>
      <c r="AK61" s="300"/>
      <c r="AL61" s="303"/>
      <c r="AN61" s="300"/>
      <c r="AO61" s="301"/>
      <c r="AR61" s="8"/>
      <c r="AS61" s="302"/>
      <c r="AT61" s="9"/>
      <c r="AU61" s="8"/>
      <c r="AX61" s="300"/>
      <c r="AY61" s="303"/>
      <c r="BA61" s="300"/>
      <c r="BB61" s="301"/>
      <c r="BE61" s="8"/>
      <c r="BF61" s="302"/>
    </row>
    <row r="62" spans="1:58" ht="11.25" customHeight="1" x14ac:dyDescent="0.2">
      <c r="A62" s="13"/>
      <c r="B62" s="445" t="str">
        <f>Wpisywanie!B83</f>
        <v>EZ</v>
      </c>
      <c r="C62" s="221" t="s">
        <v>6</v>
      </c>
      <c r="D62" s="222">
        <f>ROUND(Wpisywanie!R84/Wpisywanie!R$83*60,0)</f>
        <v>0</v>
      </c>
      <c r="E62" s="223">
        <f>ROUND(Wpisywanie!S84/Wpisywanie!S$83*60,0)</f>
        <v>0</v>
      </c>
      <c r="F62" s="223">
        <f>ROUND(Wpisywanie!T84/Wpisywanie!T$83*60,0)</f>
        <v>0</v>
      </c>
      <c r="G62" s="223">
        <f>ROUND(Wpisywanie!U84/Wpisywanie!U$83*60,0)</f>
        <v>0</v>
      </c>
      <c r="H62" s="223">
        <f>ROUND(Wpisywanie!V84/Wpisywanie!V$83*60,0)</f>
        <v>0</v>
      </c>
      <c r="I62" s="223">
        <f>ROUND(Wpisywanie!W84/Wpisywanie!W$83*60,0)</f>
        <v>0</v>
      </c>
      <c r="J62" s="224">
        <f>ROUND(Wpisywanie!X84/Wpisywanie!X$83*60,0)</f>
        <v>0</v>
      </c>
      <c r="K62" s="225">
        <f t="shared" si="22"/>
        <v>0</v>
      </c>
      <c r="L62" s="10"/>
      <c r="T62" s="9"/>
      <c r="U62" s="304" t="s">
        <v>20</v>
      </c>
      <c r="V62" s="305" t="s">
        <v>77</v>
      </c>
      <c r="W62" s="305" t="s">
        <v>19</v>
      </c>
      <c r="X62" s="305" t="s">
        <v>78</v>
      </c>
      <c r="Y62" s="306" t="s">
        <v>79</v>
      </c>
      <c r="Z62" s="307"/>
      <c r="AA62" s="308" t="s">
        <v>79</v>
      </c>
      <c r="AB62" s="309" t="s">
        <v>78</v>
      </c>
      <c r="AC62" s="309" t="s">
        <v>19</v>
      </c>
      <c r="AD62" s="309" t="s">
        <v>77</v>
      </c>
      <c r="AE62" s="310" t="s">
        <v>80</v>
      </c>
      <c r="AF62" s="302"/>
      <c r="AG62" s="9"/>
      <c r="AH62" s="304" t="s">
        <v>20</v>
      </c>
      <c r="AI62" s="305" t="s">
        <v>77</v>
      </c>
      <c r="AJ62" s="305" t="s">
        <v>19</v>
      </c>
      <c r="AK62" s="305" t="s">
        <v>78</v>
      </c>
      <c r="AL62" s="306" t="s">
        <v>79</v>
      </c>
      <c r="AM62" s="307"/>
      <c r="AN62" s="308" t="s">
        <v>79</v>
      </c>
      <c r="AO62" s="309" t="s">
        <v>78</v>
      </c>
      <c r="AP62" s="309" t="s">
        <v>19</v>
      </c>
      <c r="AQ62" s="309" t="s">
        <v>77</v>
      </c>
      <c r="AR62" s="310" t="s">
        <v>80</v>
      </c>
      <c r="AS62" s="302"/>
      <c r="AT62" s="9"/>
      <c r="AU62" s="304" t="s">
        <v>20</v>
      </c>
      <c r="AV62" s="305" t="s">
        <v>77</v>
      </c>
      <c r="AW62" s="305" t="s">
        <v>19</v>
      </c>
      <c r="AX62" s="305" t="s">
        <v>78</v>
      </c>
      <c r="AY62" s="306" t="s">
        <v>79</v>
      </c>
      <c r="AZ62" s="307"/>
      <c r="BA62" s="308" t="s">
        <v>79</v>
      </c>
      <c r="BB62" s="309" t="s">
        <v>78</v>
      </c>
      <c r="BC62" s="309" t="s">
        <v>19</v>
      </c>
      <c r="BD62" s="309" t="s">
        <v>77</v>
      </c>
      <c r="BE62" s="310" t="s">
        <v>80</v>
      </c>
      <c r="BF62" s="302"/>
    </row>
    <row r="63" spans="1:58" ht="11.25" customHeight="1" x14ac:dyDescent="0.2">
      <c r="A63" s="13"/>
      <c r="B63" s="446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2">
        <f>ROUND(Wpisywanie!X85/Wpisywanie!X$83*60,0)</f>
        <v>0</v>
      </c>
      <c r="K63" s="41">
        <f t="shared" si="22"/>
        <v>0</v>
      </c>
      <c r="L63" s="10"/>
      <c r="T63" s="9"/>
      <c r="U63" s="311">
        <f>SUM(V63:Y63)</f>
        <v>0</v>
      </c>
      <c r="V63" s="312">
        <f>K28</f>
        <v>0</v>
      </c>
      <c r="W63" s="312">
        <f>K20</f>
        <v>0</v>
      </c>
      <c r="X63" s="312">
        <f>K12</f>
        <v>0</v>
      </c>
      <c r="Y63" s="313">
        <f>K36</f>
        <v>0</v>
      </c>
      <c r="Z63" s="307"/>
      <c r="AA63" s="314">
        <f>Y63</f>
        <v>0</v>
      </c>
      <c r="AB63" s="315">
        <f>V76</f>
        <v>583</v>
      </c>
      <c r="AC63" s="315">
        <f>AC85</f>
        <v>3102</v>
      </c>
      <c r="AD63" s="315">
        <f>AD68</f>
        <v>0</v>
      </c>
      <c r="AE63" s="316">
        <f>SUM(AA63:AD63)</f>
        <v>3685</v>
      </c>
      <c r="AF63" s="302"/>
      <c r="AG63" s="9"/>
      <c r="AH63" s="311">
        <f>SUM(AI63:AL63)</f>
        <v>0</v>
      </c>
      <c r="AI63" s="312">
        <f>F28</f>
        <v>0</v>
      </c>
      <c r="AJ63" s="312">
        <f>F20</f>
        <v>0</v>
      </c>
      <c r="AK63" s="312">
        <f>F12</f>
        <v>0</v>
      </c>
      <c r="AL63" s="313">
        <f>F36</f>
        <v>0</v>
      </c>
      <c r="AM63" s="307"/>
      <c r="AN63" s="314">
        <f>AL63</f>
        <v>0</v>
      </c>
      <c r="AO63" s="315">
        <f>AI76</f>
        <v>120</v>
      </c>
      <c r="AP63" s="315">
        <f>AP85</f>
        <v>481</v>
      </c>
      <c r="AQ63" s="315">
        <f>AQ68</f>
        <v>0</v>
      </c>
      <c r="AR63" s="316">
        <f>SUM(AN63:AQ63)</f>
        <v>601</v>
      </c>
      <c r="AS63" s="302"/>
      <c r="AT63" s="9"/>
      <c r="AU63" s="311">
        <f>SUM(AV63:AY63)</f>
        <v>0</v>
      </c>
      <c r="AV63" s="312">
        <f>H28</f>
        <v>0</v>
      </c>
      <c r="AW63" s="312">
        <f>H20</f>
        <v>0</v>
      </c>
      <c r="AX63" s="312">
        <f>H12</f>
        <v>0</v>
      </c>
      <c r="AY63" s="313">
        <f>H36</f>
        <v>0</v>
      </c>
      <c r="AZ63" s="307"/>
      <c r="BA63" s="314">
        <f>AY63</f>
        <v>0</v>
      </c>
      <c r="BB63" s="315">
        <f>AV76</f>
        <v>79</v>
      </c>
      <c r="BC63" s="315">
        <f>BC85</f>
        <v>459</v>
      </c>
      <c r="BD63" s="315">
        <f>BD68</f>
        <v>0</v>
      </c>
      <c r="BE63" s="316">
        <f>SUM(BA63:BD63)</f>
        <v>538</v>
      </c>
      <c r="BF63" s="302"/>
    </row>
    <row r="64" spans="1:58" ht="11.25" customHeight="1" x14ac:dyDescent="0.2">
      <c r="A64" s="13"/>
      <c r="B64" s="446"/>
      <c r="C64" s="81" t="s">
        <v>66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2">
        <f>ROUND((Wpisywanie!X86+Wpisywanie!X92)/Wpisywanie!X$83*60,0)</f>
        <v>0</v>
      </c>
      <c r="K64" s="41">
        <f t="shared" si="22"/>
        <v>0</v>
      </c>
      <c r="L64" s="10"/>
      <c r="T64" s="9"/>
      <c r="U64" s="317"/>
      <c r="V64" s="318"/>
      <c r="W64" s="318"/>
      <c r="X64" s="318"/>
      <c r="Y64" s="318"/>
      <c r="Z64" s="307"/>
      <c r="AA64" s="319"/>
      <c r="AB64" s="319"/>
      <c r="AC64" s="319"/>
      <c r="AD64" s="319"/>
      <c r="AE64" s="320"/>
      <c r="AF64" s="302"/>
      <c r="AG64" s="9"/>
      <c r="AH64" s="317"/>
      <c r="AI64" s="318"/>
      <c r="AJ64" s="318"/>
      <c r="AK64" s="318"/>
      <c r="AL64" s="318"/>
      <c r="AM64" s="307"/>
      <c r="AN64" s="319"/>
      <c r="AO64" s="319"/>
      <c r="AP64" s="319"/>
      <c r="AQ64" s="319"/>
      <c r="AR64" s="320"/>
      <c r="AS64" s="302"/>
      <c r="AT64" s="9"/>
      <c r="AU64" s="317"/>
      <c r="AV64" s="318"/>
      <c r="AW64" s="318"/>
      <c r="AX64" s="318"/>
      <c r="AY64" s="318"/>
      <c r="AZ64" s="307"/>
      <c r="BA64" s="319"/>
      <c r="BB64" s="319"/>
      <c r="BC64" s="319"/>
      <c r="BD64" s="319"/>
      <c r="BE64" s="320"/>
      <c r="BF64" s="302"/>
    </row>
    <row r="65" spans="1:60" ht="11.25" customHeight="1" x14ac:dyDescent="0.2">
      <c r="A65" s="13"/>
      <c r="B65" s="446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2">
        <f>ROUND(Wpisywanie!X88/Wpisywanie!X$83*60,0)</f>
        <v>0</v>
      </c>
      <c r="K65" s="41">
        <f t="shared" si="22"/>
        <v>0</v>
      </c>
      <c r="L65" s="10"/>
      <c r="T65" s="321"/>
      <c r="AF65" s="322"/>
      <c r="AG65" s="321"/>
      <c r="AS65" s="322"/>
      <c r="AT65" s="321"/>
      <c r="BF65" s="322"/>
    </row>
    <row r="66" spans="1:60" ht="11.25" customHeight="1" x14ac:dyDescent="0.2">
      <c r="A66" s="13"/>
      <c r="B66" s="446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2">
        <f>ROUND(Wpisywanie!X87/Wpisywanie!X$83*60,0)</f>
        <v>0</v>
      </c>
      <c r="K66" s="41">
        <f t="shared" si="22"/>
        <v>0</v>
      </c>
      <c r="L66" s="10"/>
      <c r="T66" s="323"/>
      <c r="U66" s="319"/>
      <c r="V66" s="319"/>
      <c r="W66" s="319"/>
      <c r="AC66" s="318"/>
      <c r="AD66" s="318"/>
      <c r="AE66" s="318"/>
      <c r="AF66" s="324"/>
      <c r="AG66" s="323"/>
      <c r="AH66" s="319"/>
      <c r="AI66" s="319"/>
      <c r="AJ66" s="319"/>
      <c r="AP66" s="318"/>
      <c r="AQ66" s="318"/>
      <c r="AR66" s="318"/>
      <c r="AS66" s="324"/>
      <c r="AT66" s="323"/>
      <c r="AU66" s="319"/>
      <c r="AV66" s="319"/>
      <c r="AW66" s="319"/>
      <c r="BC66" s="318"/>
      <c r="BD66" s="318"/>
      <c r="BE66" s="318"/>
      <c r="BF66" s="324"/>
    </row>
    <row r="67" spans="1:60" ht="11.25" customHeight="1" x14ac:dyDescent="0.2">
      <c r="A67" s="13"/>
      <c r="B67" s="446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2">
        <f>ROUND(Wpisywanie!X89/Wpisywanie!X$83*60,0)</f>
        <v>0</v>
      </c>
      <c r="K67" s="41">
        <f t="shared" si="22"/>
        <v>0</v>
      </c>
      <c r="L67" s="10"/>
      <c r="T67" s="9"/>
      <c r="AE67" s="317"/>
      <c r="AF67" s="302"/>
      <c r="AG67" s="9"/>
      <c r="AR67" s="317"/>
      <c r="AS67" s="302"/>
      <c r="AT67" s="9"/>
      <c r="BE67" s="317"/>
      <c r="BF67" s="302"/>
    </row>
    <row r="68" spans="1:60" ht="11.25" customHeight="1" x14ac:dyDescent="0.2">
      <c r="A68" s="13"/>
      <c r="B68" s="446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2">
        <f>ROUND(Wpisywanie!X90/Wpisywanie!X$83*60,0)</f>
        <v>0</v>
      </c>
      <c r="K68" s="41">
        <f t="shared" si="22"/>
        <v>0</v>
      </c>
      <c r="L68" s="10"/>
      <c r="T68" s="325"/>
      <c r="U68" s="309" t="s">
        <v>77</v>
      </c>
      <c r="V68" s="315">
        <f>V63</f>
        <v>0</v>
      </c>
      <c r="X68" s="320"/>
      <c r="Y68" s="320"/>
      <c r="Z68" s="320"/>
      <c r="AA68" s="320"/>
      <c r="AB68" s="307"/>
      <c r="AC68" s="326" t="s">
        <v>77</v>
      </c>
      <c r="AD68" s="327">
        <f>K61</f>
        <v>0</v>
      </c>
      <c r="AF68" s="302"/>
      <c r="AG68" s="325"/>
      <c r="AH68" s="309" t="s">
        <v>77</v>
      </c>
      <c r="AI68" s="315">
        <f>AI63</f>
        <v>0</v>
      </c>
      <c r="AK68" s="320"/>
      <c r="AL68" s="320"/>
      <c r="AM68" s="320"/>
      <c r="AN68" s="320"/>
      <c r="AO68" s="307"/>
      <c r="AP68" s="326" t="s">
        <v>77</v>
      </c>
      <c r="AQ68" s="327">
        <f>F61</f>
        <v>0</v>
      </c>
      <c r="AS68" s="302"/>
      <c r="AT68" s="325"/>
      <c r="AU68" s="309" t="s">
        <v>77</v>
      </c>
      <c r="AV68" s="315">
        <f>AV63</f>
        <v>0</v>
      </c>
      <c r="AX68" s="320"/>
      <c r="AY68" s="320"/>
      <c r="AZ68" s="320"/>
      <c r="BA68" s="320"/>
      <c r="BB68" s="307"/>
      <c r="BC68" s="326" t="s">
        <v>77</v>
      </c>
      <c r="BD68" s="327">
        <f>H61</f>
        <v>0</v>
      </c>
      <c r="BF68" s="302"/>
    </row>
    <row r="69" spans="1:60" ht="11.25" customHeight="1" x14ac:dyDescent="0.2">
      <c r="A69" s="13"/>
      <c r="B69" s="447"/>
      <c r="C69" s="88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4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21"/>
      <c r="U69" s="309" t="s">
        <v>19</v>
      </c>
      <c r="V69" s="315">
        <f>AD69</f>
        <v>0</v>
      </c>
      <c r="X69" s="328"/>
      <c r="Y69" s="329"/>
      <c r="Z69" s="250" t="s">
        <v>74</v>
      </c>
      <c r="AA69" s="329"/>
      <c r="AB69" s="329"/>
      <c r="AC69" s="326" t="s">
        <v>19</v>
      </c>
      <c r="AD69" s="327">
        <f>K53</f>
        <v>0</v>
      </c>
      <c r="AE69" s="320"/>
      <c r="AF69" s="322"/>
      <c r="AG69" s="321"/>
      <c r="AH69" s="309" t="s">
        <v>19</v>
      </c>
      <c r="AI69" s="315">
        <f>AQ69</f>
        <v>0</v>
      </c>
      <c r="AK69" s="328"/>
      <c r="AL69" s="329"/>
      <c r="AM69" s="250" t="s">
        <v>74</v>
      </c>
      <c r="AN69" s="329"/>
      <c r="AO69" s="329"/>
      <c r="AP69" s="326" t="s">
        <v>19</v>
      </c>
      <c r="AQ69" s="327">
        <f>F53</f>
        <v>0</v>
      </c>
      <c r="AR69" s="320"/>
      <c r="AS69" s="322"/>
      <c r="AT69" s="321"/>
      <c r="AU69" s="309" t="s">
        <v>19</v>
      </c>
      <c r="AV69" s="315">
        <f>BD69</f>
        <v>0</v>
      </c>
      <c r="AX69" s="328"/>
      <c r="AY69" s="329"/>
      <c r="AZ69" s="250" t="s">
        <v>74</v>
      </c>
      <c r="BA69" s="329"/>
      <c r="BB69" s="329"/>
      <c r="BC69" s="326" t="s">
        <v>19</v>
      </c>
      <c r="BD69" s="327">
        <f>H53</f>
        <v>0</v>
      </c>
      <c r="BE69" s="320"/>
      <c r="BF69" s="322"/>
    </row>
    <row r="70" spans="1:60" ht="11.25" customHeight="1" thickBot="1" x14ac:dyDescent="0.25">
      <c r="A70" s="39"/>
      <c r="B70" s="453" t="s">
        <v>39</v>
      </c>
      <c r="C70" s="454"/>
      <c r="D70" s="78">
        <f t="shared" ref="D70:J70" si="36">D61+D53+D45+D69</f>
        <v>0</v>
      </c>
      <c r="E70" s="79">
        <f t="shared" si="36"/>
        <v>0</v>
      </c>
      <c r="F70" s="79">
        <f t="shared" si="36"/>
        <v>0</v>
      </c>
      <c r="G70" s="79">
        <f t="shared" si="36"/>
        <v>0</v>
      </c>
      <c r="H70" s="79">
        <f t="shared" si="36"/>
        <v>0</v>
      </c>
      <c r="I70" s="79">
        <f t="shared" si="36"/>
        <v>0</v>
      </c>
      <c r="J70" s="85">
        <f t="shared" si="36"/>
        <v>0</v>
      </c>
      <c r="K70" s="47">
        <f t="shared" si="35"/>
        <v>0</v>
      </c>
      <c r="L70" s="21" t="e">
        <f>SUM(K40:K42,K48:K50,K56:K58,K64:K66)/K70*100</f>
        <v>#DIV/0!</v>
      </c>
      <c r="T70" s="9"/>
      <c r="U70" s="309" t="s">
        <v>78</v>
      </c>
      <c r="V70" s="330">
        <f>AB85</f>
        <v>0</v>
      </c>
      <c r="X70" s="329"/>
      <c r="Y70" s="329"/>
      <c r="Z70" s="331" t="str">
        <f>A18</f>
        <v>Władysława IV</v>
      </c>
      <c r="AA70" s="329"/>
      <c r="AB70" s="329"/>
      <c r="AC70" s="332" t="s">
        <v>78</v>
      </c>
      <c r="AD70" s="327">
        <f>K45</f>
        <v>0</v>
      </c>
      <c r="AF70" s="302"/>
      <c r="AG70" s="9"/>
      <c r="AH70" s="309" t="s">
        <v>78</v>
      </c>
      <c r="AI70" s="330">
        <f>AO85</f>
        <v>0</v>
      </c>
      <c r="AK70" s="329"/>
      <c r="AL70" s="329"/>
      <c r="AM70" s="331" t="str">
        <f>Z70</f>
        <v>Władysława IV</v>
      </c>
      <c r="AN70" s="329"/>
      <c r="AO70" s="329"/>
      <c r="AP70" s="332" t="s">
        <v>78</v>
      </c>
      <c r="AQ70" s="327">
        <f>F45</f>
        <v>0</v>
      </c>
      <c r="AS70" s="302"/>
      <c r="AT70" s="9"/>
      <c r="AU70" s="309" t="s">
        <v>78</v>
      </c>
      <c r="AV70" s="330">
        <f>BB85</f>
        <v>0</v>
      </c>
      <c r="AX70" s="329"/>
      <c r="AY70" s="329"/>
      <c r="AZ70" s="331" t="str">
        <f>AM70</f>
        <v>Władysława IV</v>
      </c>
      <c r="BA70" s="329"/>
      <c r="BB70" s="329"/>
      <c r="BC70" s="332" t="s">
        <v>78</v>
      </c>
      <c r="BD70" s="327">
        <f>H45</f>
        <v>0</v>
      </c>
      <c r="BF70" s="302"/>
    </row>
    <row r="71" spans="1:60" ht="11.25" customHeight="1" x14ac:dyDescent="0.2">
      <c r="A71" s="36"/>
      <c r="B71" s="448" t="str">
        <f>Wpisywanie!B95</f>
        <v>SL</v>
      </c>
      <c r="C71" s="92" t="s">
        <v>6</v>
      </c>
      <c r="D71" s="70">
        <f>ROUND(Wpisywanie!R96/Wpisywanie!R$95*60,0)</f>
        <v>0</v>
      </c>
      <c r="E71" s="71">
        <f>ROUND(Wpisywanie!S96/Wpisywanie!S$95*60,0)</f>
        <v>0</v>
      </c>
      <c r="F71" s="71">
        <f>ROUND(Wpisywanie!T96/Wpisywanie!T$95*60,0)</f>
        <v>0</v>
      </c>
      <c r="G71" s="71">
        <f>ROUND(Wpisywanie!U96/Wpisywanie!U$95*60,0)</f>
        <v>0</v>
      </c>
      <c r="H71" s="71">
        <f>ROUND(Wpisywanie!V96/Wpisywanie!V$95*60,0)</f>
        <v>0</v>
      </c>
      <c r="I71" s="71">
        <f>ROUND(Wpisywanie!W96/Wpisywanie!W$95*60,0)</f>
        <v>0</v>
      </c>
      <c r="J71" s="191">
        <f>ROUND(Wpisywanie!X96/Wpisywanie!X$95*60,0)</f>
        <v>0</v>
      </c>
      <c r="K71" s="195">
        <f t="shared" si="35"/>
        <v>0</v>
      </c>
      <c r="L71" s="10"/>
      <c r="M71" s="33"/>
      <c r="N71" s="8"/>
      <c r="R71" s="7"/>
      <c r="S71" s="7"/>
      <c r="T71" s="9"/>
      <c r="U71" s="333" t="s">
        <v>79</v>
      </c>
      <c r="V71" s="334">
        <f>V75</f>
        <v>0</v>
      </c>
      <c r="X71" s="329"/>
      <c r="Y71" s="329"/>
      <c r="Z71" s="329"/>
      <c r="AA71" s="329"/>
      <c r="AB71" s="329"/>
      <c r="AC71" s="335" t="s">
        <v>79</v>
      </c>
      <c r="AD71" s="336">
        <f>K69</f>
        <v>0</v>
      </c>
      <c r="AF71" s="302"/>
      <c r="AG71" s="9"/>
      <c r="AH71" s="333" t="s">
        <v>79</v>
      </c>
      <c r="AI71" s="334">
        <f>AI75</f>
        <v>0</v>
      </c>
      <c r="AK71" s="329"/>
      <c r="AL71" s="329"/>
      <c r="AM71" s="329"/>
      <c r="AN71" s="329"/>
      <c r="AO71" s="329"/>
      <c r="AP71" s="335" t="s">
        <v>79</v>
      </c>
      <c r="AQ71" s="336">
        <f>F69</f>
        <v>0</v>
      </c>
      <c r="AS71" s="302"/>
      <c r="AT71" s="9"/>
      <c r="AU71" s="333" t="s">
        <v>79</v>
      </c>
      <c r="AV71" s="334">
        <f>AV75</f>
        <v>0</v>
      </c>
      <c r="AX71" s="329"/>
      <c r="AY71" s="329"/>
      <c r="AZ71" s="329"/>
      <c r="BA71" s="329"/>
      <c r="BB71" s="329"/>
      <c r="BC71" s="335" t="s">
        <v>79</v>
      </c>
      <c r="BD71" s="336">
        <f>H69</f>
        <v>0</v>
      </c>
      <c r="BF71" s="302"/>
      <c r="BG71" s="8"/>
      <c r="BH71" s="8"/>
    </row>
    <row r="72" spans="1:60" ht="11.25" customHeight="1" x14ac:dyDescent="0.2">
      <c r="A72" s="9"/>
      <c r="B72" s="446"/>
      <c r="C72" s="81" t="s">
        <v>7</v>
      </c>
      <c r="D72" s="68">
        <f>ROUND(Wpisywanie!R97/Wpisywanie!R$95*60,0)</f>
        <v>0</v>
      </c>
      <c r="E72" s="69">
        <f>ROUND(Wpisywanie!S97/Wpisywanie!S$95*60,0)</f>
        <v>0</v>
      </c>
      <c r="F72" s="69">
        <f>ROUND(Wpisywanie!T97/Wpisywanie!T$95*60,0)</f>
        <v>0</v>
      </c>
      <c r="G72" s="69">
        <f>ROUND(Wpisywanie!U97/Wpisywanie!U$95*60,0)</f>
        <v>0</v>
      </c>
      <c r="H72" s="69">
        <f>ROUND(Wpisywanie!V97/Wpisywanie!V$95*60,0)</f>
        <v>0</v>
      </c>
      <c r="I72" s="69">
        <f>ROUND(Wpisywanie!W97/Wpisywanie!W$95*60,0)</f>
        <v>0</v>
      </c>
      <c r="J72" s="192">
        <f>ROUND(Wpisywanie!X97/Wpisywanie!X$95*60,0)</f>
        <v>0</v>
      </c>
      <c r="K72" s="41">
        <f t="shared" si="35"/>
        <v>0</v>
      </c>
      <c r="L72" s="10"/>
      <c r="M72" s="33"/>
      <c r="N72" s="8"/>
      <c r="Q72" s="11"/>
      <c r="R72" s="12"/>
      <c r="S72" s="7"/>
      <c r="T72" s="9"/>
      <c r="U72" s="337" t="s">
        <v>80</v>
      </c>
      <c r="V72" s="338">
        <f>SUM(V68:V71)</f>
        <v>0</v>
      </c>
      <c r="X72" s="339"/>
      <c r="Y72" s="339"/>
      <c r="Z72" s="329"/>
      <c r="AA72" s="329"/>
      <c r="AB72" s="329"/>
      <c r="AC72" s="340" t="s">
        <v>80</v>
      </c>
      <c r="AD72" s="341">
        <f>SUM(AD68:AD71)</f>
        <v>0</v>
      </c>
      <c r="AF72" s="302"/>
      <c r="AG72" s="9"/>
      <c r="AH72" s="337" t="s">
        <v>80</v>
      </c>
      <c r="AI72" s="338">
        <f>SUM(AI68:AI71)</f>
        <v>0</v>
      </c>
      <c r="AK72" s="339"/>
      <c r="AL72" s="339"/>
      <c r="AM72" s="329"/>
      <c r="AN72" s="329"/>
      <c r="AO72" s="329"/>
      <c r="AP72" s="340" t="s">
        <v>80</v>
      </c>
      <c r="AQ72" s="341">
        <f>SUM(AQ68:AQ71)</f>
        <v>0</v>
      </c>
      <c r="AS72" s="302"/>
      <c r="AT72" s="9"/>
      <c r="AU72" s="337" t="s">
        <v>80</v>
      </c>
      <c r="AV72" s="338">
        <f>SUM(AV68:AV71)</f>
        <v>0</v>
      </c>
      <c r="AX72" s="339"/>
      <c r="AY72" s="339"/>
      <c r="AZ72" s="329"/>
      <c r="BA72" s="329"/>
      <c r="BB72" s="329"/>
      <c r="BC72" s="340" t="s">
        <v>80</v>
      </c>
      <c r="BD72" s="341">
        <f>SUM(BD68:BD71)</f>
        <v>0</v>
      </c>
      <c r="BF72" s="302"/>
      <c r="BG72" s="8"/>
      <c r="BH72" s="8"/>
    </row>
    <row r="73" spans="1:60" ht="11.25" customHeight="1" x14ac:dyDescent="0.2">
      <c r="A73" s="13"/>
      <c r="B73" s="446"/>
      <c r="C73" s="81" t="s">
        <v>66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2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42"/>
      <c r="U73" s="307"/>
      <c r="V73" s="343"/>
      <c r="W73" s="307"/>
      <c r="X73" s="344" t="s">
        <v>19</v>
      </c>
      <c r="Y73" s="339"/>
      <c r="Z73" s="264">
        <f>C3</f>
        <v>8</v>
      </c>
      <c r="AA73" s="329"/>
      <c r="AB73" s="250" t="s">
        <v>17</v>
      </c>
      <c r="AC73" s="345"/>
      <c r="AD73" s="307"/>
      <c r="AE73" s="343"/>
      <c r="AF73" s="346"/>
      <c r="AG73" s="342"/>
      <c r="AH73" s="307"/>
      <c r="AI73" s="343"/>
      <c r="AJ73" s="307"/>
      <c r="AK73" s="344" t="s">
        <v>19</v>
      </c>
      <c r="AL73" s="339"/>
      <c r="AM73" s="264">
        <f>Z73</f>
        <v>8</v>
      </c>
      <c r="AN73" s="329"/>
      <c r="AO73" s="250" t="s">
        <v>17</v>
      </c>
      <c r="AP73" s="345"/>
      <c r="AQ73" s="307"/>
      <c r="AR73" s="343"/>
      <c r="AS73" s="346"/>
      <c r="AT73" s="342"/>
      <c r="AU73" s="307"/>
      <c r="AV73" s="343"/>
      <c r="AW73" s="307"/>
      <c r="AX73" s="344" t="s">
        <v>19</v>
      </c>
      <c r="AY73" s="339"/>
      <c r="AZ73" s="264">
        <f>AM73</f>
        <v>8</v>
      </c>
      <c r="BA73" s="329"/>
      <c r="BB73" s="250" t="s">
        <v>17</v>
      </c>
      <c r="BC73" s="345"/>
      <c r="BD73" s="307"/>
      <c r="BE73" s="343"/>
      <c r="BF73" s="346"/>
      <c r="BG73" s="8"/>
      <c r="BH73" s="8"/>
    </row>
    <row r="74" spans="1:60" ht="11.25" customHeight="1" x14ac:dyDescent="0.2">
      <c r="A74" s="13"/>
      <c r="B74" s="446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2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42"/>
      <c r="U74" s="320"/>
      <c r="V74" s="320"/>
      <c r="W74" s="307"/>
      <c r="X74" s="331" t="str">
        <f>A117</f>
        <v>Wójta Radtkego</v>
      </c>
      <c r="Y74" s="328"/>
      <c r="Z74" s="347"/>
      <c r="AA74" s="329"/>
      <c r="AB74" s="331" t="str">
        <f>A51</f>
        <v>Wójta Radtkego</v>
      </c>
      <c r="AC74" s="348"/>
      <c r="AD74" s="345"/>
      <c r="AE74" s="320"/>
      <c r="AF74" s="346"/>
      <c r="AG74" s="342"/>
      <c r="AH74" s="320"/>
      <c r="AI74" s="320"/>
      <c r="AJ74" s="307"/>
      <c r="AK74" s="331" t="str">
        <f>X74</f>
        <v>Wójta Radtkego</v>
      </c>
      <c r="AL74" s="328"/>
      <c r="AM74" s="347"/>
      <c r="AN74" s="329"/>
      <c r="AO74" s="331" t="str">
        <f>AB74</f>
        <v>Wójta Radtkego</v>
      </c>
      <c r="AP74" s="348"/>
      <c r="AQ74" s="345"/>
      <c r="AR74" s="320"/>
      <c r="AS74" s="346"/>
      <c r="AT74" s="342"/>
      <c r="AU74" s="320"/>
      <c r="AV74" s="320"/>
      <c r="AW74" s="307"/>
      <c r="AX74" s="331" t="str">
        <f>AK74</f>
        <v>Wójta Radtkego</v>
      </c>
      <c r="AY74" s="328"/>
      <c r="AZ74" s="347"/>
      <c r="BA74" s="329"/>
      <c r="BB74" s="331" t="str">
        <f>AO74</f>
        <v>Wójta Radtkego</v>
      </c>
      <c r="BC74" s="348"/>
      <c r="BD74" s="345"/>
      <c r="BE74" s="320"/>
      <c r="BF74" s="346"/>
      <c r="BG74" s="8"/>
      <c r="BH74" s="8"/>
    </row>
    <row r="75" spans="1:60" ht="11.25" customHeight="1" x14ac:dyDescent="0.2">
      <c r="A75" s="13"/>
      <c r="B75" s="446"/>
      <c r="C75" s="81" t="s">
        <v>9</v>
      </c>
      <c r="D75" s="68">
        <f>ROUND(Wpisywanie!R99/Wpisywanie!R$95*60,0)</f>
        <v>0</v>
      </c>
      <c r="E75" s="69">
        <f>ROUND(Wpisywanie!S99/Wpisywanie!S$95*60,0)</f>
        <v>0</v>
      </c>
      <c r="F75" s="69">
        <f>ROUND(Wpisywanie!T99/Wpisywanie!T$95*60,0)</f>
        <v>0</v>
      </c>
      <c r="G75" s="69">
        <f>ROUND(Wpisywanie!U99/Wpisywanie!U$95*60,0)</f>
        <v>0</v>
      </c>
      <c r="H75" s="69">
        <f>ROUND(Wpisywanie!V99/Wpisywanie!V$95*60,0)</f>
        <v>0</v>
      </c>
      <c r="I75" s="69">
        <f>ROUND(Wpisywanie!W99/Wpisywanie!W$95*60,0)</f>
        <v>0</v>
      </c>
      <c r="J75" s="192">
        <f>ROUND(Wpisywanie!X99/Wpisywanie!X$95*60,0)</f>
        <v>0</v>
      </c>
      <c r="K75" s="41">
        <f t="shared" si="35"/>
        <v>0</v>
      </c>
      <c r="L75" s="10"/>
      <c r="M75" s="34"/>
      <c r="N75" s="16"/>
      <c r="O75" s="16"/>
      <c r="P75" s="16"/>
      <c r="Q75" s="11"/>
      <c r="R75" s="14"/>
      <c r="S75" s="7"/>
      <c r="T75" s="9"/>
      <c r="U75" s="349" t="s">
        <v>79</v>
      </c>
      <c r="V75" s="336">
        <f>K135</f>
        <v>0</v>
      </c>
      <c r="X75" s="329"/>
      <c r="Y75" s="329"/>
      <c r="Z75" s="329"/>
      <c r="AA75" s="329"/>
      <c r="AB75" s="329"/>
      <c r="AC75" s="308" t="s">
        <v>79</v>
      </c>
      <c r="AD75" s="314">
        <f>AD71</f>
        <v>0</v>
      </c>
      <c r="AF75" s="302"/>
      <c r="AG75" s="9"/>
      <c r="AH75" s="349" t="s">
        <v>79</v>
      </c>
      <c r="AI75" s="336">
        <f>F135</f>
        <v>0</v>
      </c>
      <c r="AK75" s="329"/>
      <c r="AL75" s="329"/>
      <c r="AM75" s="329"/>
      <c r="AN75" s="329"/>
      <c r="AO75" s="329"/>
      <c r="AP75" s="308" t="s">
        <v>79</v>
      </c>
      <c r="AQ75" s="314">
        <f>AQ71</f>
        <v>0</v>
      </c>
      <c r="AS75" s="302"/>
      <c r="AT75" s="9"/>
      <c r="AU75" s="349" t="s">
        <v>79</v>
      </c>
      <c r="AV75" s="336">
        <f>H135</f>
        <v>0</v>
      </c>
      <c r="AX75" s="329"/>
      <c r="AY75" s="329"/>
      <c r="AZ75" s="329"/>
      <c r="BA75" s="329"/>
      <c r="BB75" s="329"/>
      <c r="BC75" s="308" t="s">
        <v>79</v>
      </c>
      <c r="BD75" s="314">
        <f>BD71</f>
        <v>0</v>
      </c>
      <c r="BF75" s="302"/>
      <c r="BG75" s="16"/>
      <c r="BH75" s="16"/>
    </row>
    <row r="76" spans="1:60" ht="11.25" customHeight="1" x14ac:dyDescent="0.2">
      <c r="A76" s="13"/>
      <c r="B76" s="446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2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S76" s="7"/>
      <c r="T76" s="9"/>
      <c r="U76" s="350" t="s">
        <v>78</v>
      </c>
      <c r="V76" s="327">
        <f>K111</f>
        <v>583</v>
      </c>
      <c r="X76" s="329"/>
      <c r="Y76" s="329"/>
      <c r="Z76" s="329"/>
      <c r="AA76" s="329"/>
      <c r="AB76" s="329"/>
      <c r="AC76" s="309" t="s">
        <v>78</v>
      </c>
      <c r="AD76" s="315">
        <f>X63</f>
        <v>0</v>
      </c>
      <c r="AF76" s="302"/>
      <c r="AG76" s="9"/>
      <c r="AH76" s="350" t="s">
        <v>78</v>
      </c>
      <c r="AI76" s="327">
        <f>F111</f>
        <v>120</v>
      </c>
      <c r="AK76" s="329"/>
      <c r="AL76" s="329"/>
      <c r="AM76" s="329"/>
      <c r="AN76" s="329"/>
      <c r="AO76" s="329"/>
      <c r="AP76" s="309" t="s">
        <v>78</v>
      </c>
      <c r="AQ76" s="315">
        <f>AK63</f>
        <v>0</v>
      </c>
      <c r="AS76" s="302"/>
      <c r="AT76" s="9"/>
      <c r="AU76" s="350" t="s">
        <v>78</v>
      </c>
      <c r="AV76" s="327">
        <f>H111</f>
        <v>79</v>
      </c>
      <c r="AX76" s="329"/>
      <c r="AY76" s="329"/>
      <c r="AZ76" s="329"/>
      <c r="BA76" s="329"/>
      <c r="BB76" s="329"/>
      <c r="BC76" s="309" t="s">
        <v>78</v>
      </c>
      <c r="BD76" s="315">
        <f>AX63</f>
        <v>0</v>
      </c>
      <c r="BF76" s="302"/>
      <c r="BG76" s="16"/>
      <c r="BH76" s="16"/>
    </row>
    <row r="77" spans="1:60" ht="11.25" customHeight="1" x14ac:dyDescent="0.2">
      <c r="A77" s="13"/>
      <c r="B77" s="446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2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50" t="s">
        <v>19</v>
      </c>
      <c r="V77" s="327">
        <f>K119</f>
        <v>1422</v>
      </c>
      <c r="X77" s="329"/>
      <c r="Y77" s="329"/>
      <c r="Z77" s="250" t="s">
        <v>18</v>
      </c>
      <c r="AA77" s="329"/>
      <c r="AB77" s="329"/>
      <c r="AC77" s="309" t="s">
        <v>19</v>
      </c>
      <c r="AD77" s="315">
        <f>V77</f>
        <v>1422</v>
      </c>
      <c r="AF77" s="302"/>
      <c r="AG77" s="9"/>
      <c r="AH77" s="350" t="s">
        <v>19</v>
      </c>
      <c r="AI77" s="327">
        <f>F119</f>
        <v>259</v>
      </c>
      <c r="AK77" s="329"/>
      <c r="AL77" s="329"/>
      <c r="AM77" s="250" t="s">
        <v>18</v>
      </c>
      <c r="AN77" s="329"/>
      <c r="AO77" s="329"/>
      <c r="AP77" s="309" t="s">
        <v>19</v>
      </c>
      <c r="AQ77" s="315">
        <f>AI77</f>
        <v>259</v>
      </c>
      <c r="AS77" s="302"/>
      <c r="AT77" s="9"/>
      <c r="AU77" s="350" t="s">
        <v>19</v>
      </c>
      <c r="AV77" s="327">
        <f>H119</f>
        <v>173</v>
      </c>
      <c r="AX77" s="329"/>
      <c r="AY77" s="329"/>
      <c r="AZ77" s="250" t="s">
        <v>18</v>
      </c>
      <c r="BA77" s="329"/>
      <c r="BB77" s="329"/>
      <c r="BC77" s="309" t="s">
        <v>19</v>
      </c>
      <c r="BD77" s="315">
        <f>AV77</f>
        <v>173</v>
      </c>
      <c r="BF77" s="302"/>
      <c r="BG77" s="16"/>
      <c r="BH77" s="16"/>
    </row>
    <row r="78" spans="1:60" ht="11.25" customHeight="1" thickBot="1" x14ac:dyDescent="0.25">
      <c r="A78" s="13"/>
      <c r="B78" s="447"/>
      <c r="C78" s="226" t="s">
        <v>0</v>
      </c>
      <c r="D78" s="182">
        <f t="shared" ref="D78:J78" si="37">SUM(D71:D77)</f>
        <v>0</v>
      </c>
      <c r="E78" s="183">
        <f t="shared" si="37"/>
        <v>0</v>
      </c>
      <c r="F78" s="183">
        <f t="shared" si="37"/>
        <v>0</v>
      </c>
      <c r="G78" s="183">
        <f t="shared" si="37"/>
        <v>0</v>
      </c>
      <c r="H78" s="183">
        <f t="shared" si="37"/>
        <v>0</v>
      </c>
      <c r="I78" s="183">
        <f t="shared" si="37"/>
        <v>0</v>
      </c>
      <c r="J78" s="227">
        <f t="shared" si="37"/>
        <v>0</v>
      </c>
      <c r="K78" s="184">
        <f t="shared" si="35"/>
        <v>0</v>
      </c>
      <c r="L78" s="17" t="e">
        <f>SUM(K73:K75)/K78*100</f>
        <v>#DIV/0!</v>
      </c>
      <c r="M78" s="32"/>
      <c r="N78" s="8"/>
      <c r="O78" s="8"/>
      <c r="P78" s="8"/>
      <c r="Q78" s="11"/>
      <c r="R78" s="14"/>
      <c r="S78" s="7"/>
      <c r="T78" s="342"/>
      <c r="U78" s="350" t="s">
        <v>77</v>
      </c>
      <c r="V78" s="327">
        <f>K127</f>
        <v>0</v>
      </c>
      <c r="W78" s="307"/>
      <c r="X78" s="329"/>
      <c r="Y78" s="329"/>
      <c r="Z78" s="331" t="str">
        <f>A84</f>
        <v>Władysława IV</v>
      </c>
      <c r="AA78" s="329"/>
      <c r="AB78" s="329"/>
      <c r="AC78" s="309" t="s">
        <v>77</v>
      </c>
      <c r="AD78" s="315">
        <f>AD85</f>
        <v>530</v>
      </c>
      <c r="AE78" s="320"/>
      <c r="AF78" s="346"/>
      <c r="AG78" s="342"/>
      <c r="AH78" s="350" t="s">
        <v>77</v>
      </c>
      <c r="AI78" s="327">
        <f>F127</f>
        <v>0</v>
      </c>
      <c r="AJ78" s="307"/>
      <c r="AK78" s="329"/>
      <c r="AL78" s="329"/>
      <c r="AM78" s="331" t="str">
        <f>Z78</f>
        <v>Władysława IV</v>
      </c>
      <c r="AN78" s="329"/>
      <c r="AO78" s="329"/>
      <c r="AP78" s="309" t="s">
        <v>77</v>
      </c>
      <c r="AQ78" s="315">
        <f>AQ85</f>
        <v>86</v>
      </c>
      <c r="AR78" s="320"/>
      <c r="AS78" s="346"/>
      <c r="AT78" s="342"/>
      <c r="AU78" s="350" t="s">
        <v>77</v>
      </c>
      <c r="AV78" s="327">
        <f>H127</f>
        <v>0</v>
      </c>
      <c r="AW78" s="307"/>
      <c r="AX78" s="329"/>
      <c r="AY78" s="329"/>
      <c r="AZ78" s="331" t="str">
        <f>AM78</f>
        <v>Władysława IV</v>
      </c>
      <c r="BA78" s="329"/>
      <c r="BB78" s="329"/>
      <c r="BC78" s="309" t="s">
        <v>77</v>
      </c>
      <c r="BD78" s="315">
        <f>BD85</f>
        <v>64</v>
      </c>
      <c r="BE78" s="320"/>
      <c r="BF78" s="346"/>
      <c r="BG78" s="8"/>
      <c r="BH78" s="8"/>
    </row>
    <row r="79" spans="1:60" ht="11.25" customHeight="1" x14ac:dyDescent="0.2">
      <c r="B79" s="445" t="str">
        <f>Wpisywanie!B106</f>
        <v>SW</v>
      </c>
      <c r="C79" s="221" t="s">
        <v>6</v>
      </c>
      <c r="D79" s="222">
        <f>ROUND(Wpisywanie!R107/Wpisywanie!R$106*60,0)</f>
        <v>270</v>
      </c>
      <c r="E79" s="223">
        <f>ROUND(Wpisywanie!S107/Wpisywanie!S$106*60,0)</f>
        <v>355</v>
      </c>
      <c r="F79" s="223">
        <f>ROUND(Wpisywanie!T107/Wpisywanie!T$106*60,0)</f>
        <v>431</v>
      </c>
      <c r="G79" s="223">
        <f>ROUND(Wpisywanie!U107/Wpisywanie!U$106*60,0)</f>
        <v>384</v>
      </c>
      <c r="H79" s="223">
        <f>ROUND(Wpisywanie!V107/Wpisywanie!V$106*60,0)</f>
        <v>414</v>
      </c>
      <c r="I79" s="223">
        <f>ROUND(Wpisywanie!W107/Wpisywanie!W$106*60,0)</f>
        <v>396</v>
      </c>
      <c r="J79" s="224">
        <f>ROUND(Wpisywanie!X107/Wpisywanie!X$106*60,0)</f>
        <v>498</v>
      </c>
      <c r="K79" s="225">
        <f t="shared" si="35"/>
        <v>2748</v>
      </c>
      <c r="L79" s="10"/>
      <c r="M79" s="32"/>
      <c r="N79" s="8"/>
      <c r="O79" s="8"/>
      <c r="P79" s="8"/>
      <c r="Q79" s="12"/>
      <c r="R79" s="12"/>
      <c r="S79" s="7"/>
      <c r="T79" s="9"/>
      <c r="U79" s="351" t="s">
        <v>20</v>
      </c>
      <c r="V79" s="341">
        <f>SUM(V75:V78)</f>
        <v>2005</v>
      </c>
      <c r="X79" s="320"/>
      <c r="Y79" s="307"/>
      <c r="Z79" s="307"/>
      <c r="AA79" s="307"/>
      <c r="AB79" s="307"/>
      <c r="AC79" s="352" t="s">
        <v>20</v>
      </c>
      <c r="AD79" s="338">
        <f>SUM(AD75:AD78)</f>
        <v>1952</v>
      </c>
      <c r="AE79" s="353"/>
      <c r="AF79" s="354"/>
      <c r="AG79" s="9"/>
      <c r="AH79" s="351" t="s">
        <v>20</v>
      </c>
      <c r="AI79" s="341">
        <f>SUM(AI75:AI78)</f>
        <v>379</v>
      </c>
      <c r="AK79" s="320"/>
      <c r="AL79" s="307"/>
      <c r="AM79" s="307"/>
      <c r="AN79" s="307"/>
      <c r="AO79" s="307"/>
      <c r="AP79" s="352" t="s">
        <v>20</v>
      </c>
      <c r="AQ79" s="338">
        <f>SUM(AQ75:AQ78)</f>
        <v>345</v>
      </c>
      <c r="AR79" s="353"/>
      <c r="AS79" s="354"/>
      <c r="AT79" s="9"/>
      <c r="AU79" s="351" t="s">
        <v>20</v>
      </c>
      <c r="AV79" s="341">
        <f>SUM(AV75:AV78)</f>
        <v>252</v>
      </c>
      <c r="AX79" s="320"/>
      <c r="AY79" s="307"/>
      <c r="AZ79" s="307"/>
      <c r="BA79" s="307"/>
      <c r="BB79" s="307"/>
      <c r="BC79" s="352" t="s">
        <v>20</v>
      </c>
      <c r="BD79" s="338">
        <f>SUM(BD75:BD78)</f>
        <v>237</v>
      </c>
      <c r="BE79" s="353"/>
      <c r="BF79" s="354"/>
      <c r="BG79" s="8"/>
      <c r="BH79" s="8"/>
    </row>
    <row r="80" spans="1:60" ht="11.25" customHeight="1" x14ac:dyDescent="0.2">
      <c r="B80" s="446"/>
      <c r="C80" s="81" t="s">
        <v>7</v>
      </c>
      <c r="D80" s="68">
        <f>ROUND(Wpisywanie!R108/Wpisywanie!R$106*60,0)</f>
        <v>20</v>
      </c>
      <c r="E80" s="69">
        <f>ROUND(Wpisywanie!S108/Wpisywanie!S$106*60,0)</f>
        <v>16</v>
      </c>
      <c r="F80" s="69">
        <f>ROUND(Wpisywanie!T108/Wpisywanie!T$106*60,0)</f>
        <v>14</v>
      </c>
      <c r="G80" s="69">
        <f>ROUND(Wpisywanie!U108/Wpisywanie!U$106*60,0)</f>
        <v>14</v>
      </c>
      <c r="H80" s="69">
        <f>ROUND(Wpisywanie!V108/Wpisywanie!V$106*60,0)</f>
        <v>8</v>
      </c>
      <c r="I80" s="69">
        <f>ROUND(Wpisywanie!W108/Wpisywanie!W$106*60,0)</f>
        <v>7</v>
      </c>
      <c r="J80" s="192">
        <f>ROUND(Wpisywanie!X108/Wpisywanie!X$106*60,0)</f>
        <v>14</v>
      </c>
      <c r="K80" s="41">
        <f t="shared" si="35"/>
        <v>93</v>
      </c>
      <c r="L80" s="10"/>
      <c r="M80" s="8"/>
      <c r="N80" s="8"/>
      <c r="O80" s="8"/>
      <c r="P80" s="8"/>
      <c r="Q80" s="11"/>
      <c r="R80" s="14"/>
      <c r="S80" s="7"/>
      <c r="T80" s="9"/>
      <c r="AC80" s="353"/>
      <c r="AD80" s="355"/>
      <c r="AE80" s="356"/>
      <c r="AF80" s="357"/>
      <c r="AG80" s="9"/>
      <c r="AP80" s="353"/>
      <c r="AQ80" s="355"/>
      <c r="AR80" s="356"/>
      <c r="AS80" s="357"/>
      <c r="AT80" s="9"/>
      <c r="BC80" s="353"/>
      <c r="BD80" s="355"/>
      <c r="BE80" s="356"/>
      <c r="BF80" s="357"/>
      <c r="BG80" s="8"/>
      <c r="BH80" s="8"/>
    </row>
    <row r="81" spans="1:60" ht="11.25" customHeight="1" x14ac:dyDescent="0.2">
      <c r="A81" s="438" t="str">
        <f>Wpisywanie!A107</f>
        <v>S</v>
      </c>
      <c r="B81" s="446"/>
      <c r="C81" s="81" t="s">
        <v>66</v>
      </c>
      <c r="D81" s="68">
        <f>ROUND((Wpisywanie!R109+Wpisywanie!R115)/Wpisywanie!R$106*60,0)</f>
        <v>2</v>
      </c>
      <c r="E81" s="69">
        <f>ROUND((Wpisywanie!S109+Wpisywanie!S115)/Wpisywanie!S$106*60,0)</f>
        <v>4</v>
      </c>
      <c r="F81" s="69">
        <f>ROUND((Wpisywanie!T109+Wpisywanie!T115)/Wpisywanie!T$106*60,0)</f>
        <v>3</v>
      </c>
      <c r="G81" s="69">
        <f>ROUND((Wpisywanie!U109+Wpisywanie!U115)/Wpisywanie!U$106*60,0)</f>
        <v>0</v>
      </c>
      <c r="H81" s="69">
        <f>ROUND((Wpisywanie!V109+Wpisywanie!V115)/Wpisywanie!V$106*60,0)</f>
        <v>1</v>
      </c>
      <c r="I81" s="69">
        <f>ROUND((Wpisywanie!W109+Wpisywanie!W115)/Wpisywanie!W$106*60,0)</f>
        <v>1</v>
      </c>
      <c r="J81" s="192">
        <f>ROUND((Wpisywanie!X109+Wpisywanie!X115)/Wpisywanie!X$106*60,0)</f>
        <v>0</v>
      </c>
      <c r="K81" s="41">
        <f t="shared" si="35"/>
        <v>11</v>
      </c>
      <c r="L81" s="10"/>
      <c r="M81" s="8"/>
      <c r="N81" s="8"/>
      <c r="O81" s="8"/>
      <c r="P81" s="8"/>
      <c r="Q81" s="18"/>
      <c r="R81" s="15"/>
      <c r="S81" s="7"/>
      <c r="T81" s="358"/>
      <c r="U81" s="318"/>
      <c r="V81" s="318"/>
      <c r="W81" s="318"/>
      <c r="AC81" s="319"/>
      <c r="AD81" s="319"/>
      <c r="AE81" s="319"/>
      <c r="AF81" s="359"/>
      <c r="AG81" s="358"/>
      <c r="AH81" s="318"/>
      <c r="AI81" s="318"/>
      <c r="AJ81" s="318"/>
      <c r="AP81" s="319"/>
      <c r="AQ81" s="319"/>
      <c r="AR81" s="319"/>
      <c r="AS81" s="359"/>
      <c r="AT81" s="358"/>
      <c r="AU81" s="318"/>
      <c r="AV81" s="318"/>
      <c r="AW81" s="318"/>
      <c r="BC81" s="319"/>
      <c r="BD81" s="319"/>
      <c r="BE81" s="319"/>
      <c r="BF81" s="359"/>
      <c r="BG81" s="8"/>
      <c r="BH81" s="8"/>
    </row>
    <row r="82" spans="1:60" ht="11.25" customHeight="1" x14ac:dyDescent="0.2">
      <c r="A82" s="438"/>
      <c r="B82" s="446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2</v>
      </c>
      <c r="H82" s="69">
        <f>ROUND(Wpisywanie!V111/Wpisywanie!V$106*60,0)</f>
        <v>0</v>
      </c>
      <c r="I82" s="69">
        <f>ROUND(Wpisywanie!W111/Wpisywanie!W$106*60,0)</f>
        <v>0</v>
      </c>
      <c r="J82" s="192">
        <f>ROUND(Wpisywanie!X111/Wpisywanie!X$106*60,0)</f>
        <v>0</v>
      </c>
      <c r="K82" s="41">
        <f t="shared" si="35"/>
        <v>2</v>
      </c>
      <c r="L82" s="10"/>
      <c r="M82" s="16"/>
      <c r="N82" s="16"/>
      <c r="O82" s="16"/>
      <c r="P82" s="16"/>
      <c r="Q82" s="11"/>
      <c r="R82" s="14"/>
      <c r="S82" s="7"/>
      <c r="T82" s="360"/>
      <c r="AF82" s="361"/>
      <c r="AG82" s="360"/>
      <c r="AS82" s="361"/>
      <c r="AT82" s="360"/>
      <c r="BF82" s="361"/>
      <c r="BG82" s="16"/>
      <c r="BH82" s="16"/>
    </row>
    <row r="83" spans="1:60" ht="11.25" customHeight="1" x14ac:dyDescent="0.2">
      <c r="A83" s="107" t="str">
        <f>IF(Wpisywanie!A110&lt;&gt;"","ulica:",IF(Wpisywanie!A112&lt;&gt;"","droga:",IF(Wpisywanie!A114&lt;&gt;"","punkt orientacyjny:","")))</f>
        <v>ulica:</v>
      </c>
      <c r="B83" s="446"/>
      <c r="C83" s="81" t="s">
        <v>9</v>
      </c>
      <c r="D83" s="68">
        <f>ROUND(Wpisywanie!R110/Wpisywanie!R$106*60,0)</f>
        <v>34</v>
      </c>
      <c r="E83" s="69">
        <f>ROUND(Wpisywanie!S110/Wpisywanie!S$106*60,0)</f>
        <v>37</v>
      </c>
      <c r="F83" s="69">
        <f>ROUND(Wpisywanie!T110/Wpisywanie!T$106*60,0)</f>
        <v>32</v>
      </c>
      <c r="G83" s="69">
        <f>ROUND(Wpisywanie!U110/Wpisywanie!U$106*60,0)</f>
        <v>38</v>
      </c>
      <c r="H83" s="69">
        <f>ROUND(Wpisywanie!V110/Wpisywanie!V$106*60,0)</f>
        <v>35</v>
      </c>
      <c r="I83" s="69">
        <f>ROUND(Wpisywanie!W110/Wpisywanie!W$106*60,0)</f>
        <v>35</v>
      </c>
      <c r="J83" s="192">
        <f>ROUND(Wpisywanie!X110/Wpisywanie!X$106*60,0)</f>
        <v>32</v>
      </c>
      <c r="K83" s="41">
        <f t="shared" si="35"/>
        <v>243</v>
      </c>
      <c r="L83" s="10"/>
      <c r="M83" s="8"/>
      <c r="N83" s="8"/>
      <c r="O83" s="8"/>
      <c r="P83" s="8"/>
      <c r="Q83" s="11"/>
      <c r="R83" s="14"/>
      <c r="S83" s="7"/>
      <c r="T83" s="362"/>
      <c r="U83" s="317"/>
      <c r="V83" s="319"/>
      <c r="W83" s="319"/>
      <c r="X83" s="319"/>
      <c r="Y83" s="319"/>
      <c r="Z83" s="307"/>
      <c r="AA83" s="318"/>
      <c r="AB83" s="318"/>
      <c r="AC83" s="318"/>
      <c r="AD83" s="318"/>
      <c r="AE83" s="320"/>
      <c r="AF83" s="363"/>
      <c r="AG83" s="362"/>
      <c r="AH83" s="317"/>
      <c r="AI83" s="319"/>
      <c r="AJ83" s="319"/>
      <c r="AK83" s="319"/>
      <c r="AL83" s="319"/>
      <c r="AM83" s="307"/>
      <c r="AN83" s="318"/>
      <c r="AO83" s="318"/>
      <c r="AP83" s="318"/>
      <c r="AQ83" s="318"/>
      <c r="AR83" s="320"/>
      <c r="AS83" s="363"/>
      <c r="AT83" s="362"/>
      <c r="AU83" s="317"/>
      <c r="AV83" s="319"/>
      <c r="AW83" s="319"/>
      <c r="AX83" s="319"/>
      <c r="AY83" s="319"/>
      <c r="AZ83" s="307"/>
      <c r="BA83" s="318"/>
      <c r="BB83" s="318"/>
      <c r="BC83" s="318"/>
      <c r="BD83" s="318"/>
      <c r="BE83" s="320"/>
      <c r="BF83" s="363"/>
      <c r="BG83" s="8"/>
      <c r="BH83" s="8"/>
    </row>
    <row r="84" spans="1:60" ht="11.25" customHeight="1" x14ac:dyDescent="0.2">
      <c r="A84" s="109" t="str">
        <f>IF(Wpisywanie!A110&lt;&gt;"",Wpisywanie!A110,IF(Wpisywanie!A112&lt;&gt;"",Wpisywanie!A112,IF(Wpisywanie!A114&lt;&gt;"",Wpisywanie!A114,"")))</f>
        <v>Władysława IV</v>
      </c>
      <c r="B84" s="446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1</v>
      </c>
      <c r="G84" s="69">
        <f>ROUND(Wpisywanie!U112/Wpisywanie!U$106*60,0)</f>
        <v>0</v>
      </c>
      <c r="H84" s="69">
        <f>ROUND(Wpisywanie!V112/Wpisywanie!V$106*60,0)</f>
        <v>1</v>
      </c>
      <c r="I84" s="69">
        <f>ROUND(Wpisywanie!W112/Wpisywanie!W$106*60,0)</f>
        <v>2</v>
      </c>
      <c r="J84" s="192">
        <f>ROUND(Wpisywanie!X112/Wpisywanie!X$106*60,0)</f>
        <v>0</v>
      </c>
      <c r="K84" s="41">
        <f t="shared" si="35"/>
        <v>4</v>
      </c>
      <c r="L84" s="10"/>
      <c r="M84" s="8"/>
      <c r="N84" s="8"/>
      <c r="O84" s="8"/>
      <c r="P84" s="8"/>
      <c r="Q84" s="11"/>
      <c r="R84" s="14"/>
      <c r="S84" s="7"/>
      <c r="T84" s="362"/>
      <c r="U84" s="364" t="s">
        <v>80</v>
      </c>
      <c r="V84" s="365" t="s">
        <v>77</v>
      </c>
      <c r="W84" s="365" t="s">
        <v>19</v>
      </c>
      <c r="X84" s="366" t="s">
        <v>78</v>
      </c>
      <c r="Y84" s="367" t="s">
        <v>79</v>
      </c>
      <c r="AA84" s="349" t="s">
        <v>79</v>
      </c>
      <c r="AB84" s="350" t="s">
        <v>78</v>
      </c>
      <c r="AC84" s="350" t="s">
        <v>19</v>
      </c>
      <c r="AD84" s="350" t="s">
        <v>77</v>
      </c>
      <c r="AE84" s="368" t="s">
        <v>80</v>
      </c>
      <c r="AF84" s="363"/>
      <c r="AG84" s="362"/>
      <c r="AH84" s="364" t="s">
        <v>80</v>
      </c>
      <c r="AI84" s="365" t="s">
        <v>77</v>
      </c>
      <c r="AJ84" s="365" t="s">
        <v>19</v>
      </c>
      <c r="AK84" s="366" t="s">
        <v>78</v>
      </c>
      <c r="AL84" s="367" t="s">
        <v>79</v>
      </c>
      <c r="AN84" s="349" t="s">
        <v>79</v>
      </c>
      <c r="AO84" s="350" t="s">
        <v>78</v>
      </c>
      <c r="AP84" s="350" t="s">
        <v>19</v>
      </c>
      <c r="AQ84" s="350" t="s">
        <v>77</v>
      </c>
      <c r="AR84" s="368" t="s">
        <v>80</v>
      </c>
      <c r="AS84" s="363"/>
      <c r="AT84" s="362"/>
      <c r="AU84" s="364" t="s">
        <v>80</v>
      </c>
      <c r="AV84" s="365" t="s">
        <v>77</v>
      </c>
      <c r="AW84" s="365" t="s">
        <v>19</v>
      </c>
      <c r="AX84" s="366" t="s">
        <v>78</v>
      </c>
      <c r="AY84" s="367" t="s">
        <v>79</v>
      </c>
      <c r="BA84" s="349" t="s">
        <v>79</v>
      </c>
      <c r="BB84" s="350" t="s">
        <v>78</v>
      </c>
      <c r="BC84" s="350" t="s">
        <v>19</v>
      </c>
      <c r="BD84" s="350" t="s">
        <v>77</v>
      </c>
      <c r="BE84" s="368" t="s">
        <v>80</v>
      </c>
      <c r="BF84" s="363"/>
      <c r="BG84" s="8"/>
      <c r="BH84" s="8"/>
    </row>
    <row r="85" spans="1:60" ht="11.25" customHeight="1" x14ac:dyDescent="0.2">
      <c r="A85" s="19"/>
      <c r="B85" s="446"/>
      <c r="C85" s="81" t="s">
        <v>26</v>
      </c>
      <c r="D85" s="68">
        <f>ROUND(Wpisywanie!R113/Wpisywanie!R$106*60,0)</f>
        <v>0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0</v>
      </c>
      <c r="I85" s="69">
        <f>ROUND(Wpisywanie!W113/Wpisywanie!W$106*60,0)</f>
        <v>1</v>
      </c>
      <c r="J85" s="192">
        <f>ROUND(Wpisywanie!X113/Wpisywanie!X$106*60,0)</f>
        <v>0</v>
      </c>
      <c r="K85" s="41">
        <f t="shared" si="35"/>
        <v>1</v>
      </c>
      <c r="L85" s="10"/>
      <c r="M85" s="8"/>
      <c r="N85" s="8"/>
      <c r="O85" s="8"/>
      <c r="P85" s="8"/>
      <c r="Q85" s="11"/>
      <c r="R85" s="14"/>
      <c r="S85" s="7"/>
      <c r="T85" s="362"/>
      <c r="U85" s="369">
        <f>SUM(V85:Y85)</f>
        <v>0</v>
      </c>
      <c r="V85" s="370">
        <f>V78</f>
        <v>0</v>
      </c>
      <c r="W85" s="371">
        <f>W63</f>
        <v>0</v>
      </c>
      <c r="X85" s="371">
        <f>AD70</f>
        <v>0</v>
      </c>
      <c r="Y85" s="372">
        <f>AA85</f>
        <v>0</v>
      </c>
      <c r="AA85" s="336">
        <f>K102</f>
        <v>0</v>
      </c>
      <c r="AB85" s="327">
        <f>K78</f>
        <v>0</v>
      </c>
      <c r="AC85" s="327">
        <f>K86</f>
        <v>3102</v>
      </c>
      <c r="AD85" s="327">
        <f>K94</f>
        <v>530</v>
      </c>
      <c r="AE85" s="373">
        <f>SUM(AA85:AD85)</f>
        <v>3632</v>
      </c>
      <c r="AF85" s="363"/>
      <c r="AG85" s="362"/>
      <c r="AH85" s="369">
        <f>SUM(AI85:AL85)</f>
        <v>0</v>
      </c>
      <c r="AI85" s="370">
        <f>AI78</f>
        <v>0</v>
      </c>
      <c r="AJ85" s="371">
        <f>AJ63</f>
        <v>0</v>
      </c>
      <c r="AK85" s="371">
        <f>AQ70</f>
        <v>0</v>
      </c>
      <c r="AL85" s="372">
        <f>AN85</f>
        <v>0</v>
      </c>
      <c r="AN85" s="336">
        <f>F102</f>
        <v>0</v>
      </c>
      <c r="AO85" s="327">
        <f>F78</f>
        <v>0</v>
      </c>
      <c r="AP85" s="327">
        <f>F86</f>
        <v>481</v>
      </c>
      <c r="AQ85" s="327">
        <f>F94</f>
        <v>86</v>
      </c>
      <c r="AR85" s="373">
        <f>SUM(AN85:AQ85)</f>
        <v>567</v>
      </c>
      <c r="AS85" s="363"/>
      <c r="AT85" s="362"/>
      <c r="AU85" s="369">
        <f>SUM(AV85:AY85)</f>
        <v>0</v>
      </c>
      <c r="AV85" s="370">
        <f>AV78</f>
        <v>0</v>
      </c>
      <c r="AW85" s="371">
        <f>AW63</f>
        <v>0</v>
      </c>
      <c r="AX85" s="371">
        <f>BD70</f>
        <v>0</v>
      </c>
      <c r="AY85" s="372">
        <f>BA85</f>
        <v>0</v>
      </c>
      <c r="BA85" s="336">
        <f>H102</f>
        <v>0</v>
      </c>
      <c r="BB85" s="327">
        <f>H78</f>
        <v>0</v>
      </c>
      <c r="BC85" s="327">
        <f>H86</f>
        <v>459</v>
      </c>
      <c r="BD85" s="327">
        <f>H94</f>
        <v>64</v>
      </c>
      <c r="BE85" s="373">
        <f>SUM(BA85:BD85)</f>
        <v>523</v>
      </c>
      <c r="BF85" s="363"/>
      <c r="BG85" s="8"/>
      <c r="BH85" s="8"/>
    </row>
    <row r="86" spans="1:60" ht="11.25" customHeight="1" thickBot="1" x14ac:dyDescent="0.25">
      <c r="A86" s="13"/>
      <c r="B86" s="447"/>
      <c r="C86" s="226" t="s">
        <v>0</v>
      </c>
      <c r="D86" s="182">
        <f t="shared" ref="D86:J86" si="38">SUM(D79:D85)</f>
        <v>326</v>
      </c>
      <c r="E86" s="183">
        <f t="shared" si="38"/>
        <v>412</v>
      </c>
      <c r="F86" s="183">
        <f t="shared" si="38"/>
        <v>481</v>
      </c>
      <c r="G86" s="183">
        <f t="shared" si="38"/>
        <v>438</v>
      </c>
      <c r="H86" s="183">
        <f t="shared" si="38"/>
        <v>459</v>
      </c>
      <c r="I86" s="183">
        <f t="shared" si="38"/>
        <v>442</v>
      </c>
      <c r="J86" s="227">
        <f t="shared" si="38"/>
        <v>544</v>
      </c>
      <c r="K86" s="184">
        <f t="shared" si="35"/>
        <v>3102</v>
      </c>
      <c r="L86" s="17">
        <f>SUM(K81:K83)/K86*100</f>
        <v>8.2527401676337853</v>
      </c>
      <c r="M86" s="8"/>
      <c r="N86" s="8"/>
      <c r="O86" s="8"/>
      <c r="P86" s="8"/>
      <c r="Q86" s="11"/>
      <c r="R86" s="12"/>
      <c r="S86" s="7"/>
      <c r="T86" s="374"/>
      <c r="U86" s="375"/>
      <c r="V86" s="376"/>
      <c r="W86" s="376"/>
      <c r="X86" s="377"/>
      <c r="Y86" s="376"/>
      <c r="Z86" s="375"/>
      <c r="AA86" s="377"/>
      <c r="AB86" s="378"/>
      <c r="AC86" s="379"/>
      <c r="AD86" s="380"/>
      <c r="AE86" s="375"/>
      <c r="AF86" s="381"/>
      <c r="AG86" s="374"/>
      <c r="AH86" s="375"/>
      <c r="AI86" s="376"/>
      <c r="AJ86" s="376"/>
      <c r="AK86" s="377"/>
      <c r="AL86" s="376"/>
      <c r="AM86" s="375"/>
      <c r="AN86" s="377"/>
      <c r="AO86" s="378"/>
      <c r="AP86" s="379"/>
      <c r="AQ86" s="380"/>
      <c r="AR86" s="375"/>
      <c r="AS86" s="381"/>
      <c r="AT86" s="374"/>
      <c r="AU86" s="375"/>
      <c r="AV86" s="376"/>
      <c r="AW86" s="376"/>
      <c r="AX86" s="377"/>
      <c r="AY86" s="376"/>
      <c r="AZ86" s="375"/>
      <c r="BA86" s="377"/>
      <c r="BB86" s="378"/>
      <c r="BC86" s="379"/>
      <c r="BD86" s="380"/>
      <c r="BE86" s="375"/>
      <c r="BF86" s="381"/>
      <c r="BG86" s="8"/>
      <c r="BH86" s="8"/>
    </row>
    <row r="87" spans="1:60" ht="11.25" customHeight="1" x14ac:dyDescent="0.2">
      <c r="A87" s="13"/>
      <c r="B87" s="445" t="str">
        <f>Wpisywanie!B117</f>
        <v>SP</v>
      </c>
      <c r="C87" s="221" t="s">
        <v>6</v>
      </c>
      <c r="D87" s="222">
        <f>ROUND(Wpisywanie!R118/Wpisywanie!R$117*60,0)</f>
        <v>49</v>
      </c>
      <c r="E87" s="223">
        <f>ROUND(Wpisywanie!S118/Wpisywanie!S$117*60,0)</f>
        <v>86</v>
      </c>
      <c r="F87" s="223">
        <f>ROUND(Wpisywanie!T118/Wpisywanie!T$117*60,0)</f>
        <v>79</v>
      </c>
      <c r="G87" s="223">
        <f>ROUND(Wpisywanie!U118/Wpisywanie!U$117*60,0)</f>
        <v>90</v>
      </c>
      <c r="H87" s="223">
        <f>ROUND(Wpisywanie!V118/Wpisywanie!V$117*60,0)</f>
        <v>60</v>
      </c>
      <c r="I87" s="223">
        <f>ROUND(Wpisywanie!W118/Wpisywanie!W$117*60,0)</f>
        <v>67</v>
      </c>
      <c r="J87" s="224">
        <f>ROUND(Wpisywanie!X118/Wpisywanie!X$117*60,0)</f>
        <v>56</v>
      </c>
      <c r="K87" s="225">
        <f t="shared" si="35"/>
        <v>487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46"/>
      <c r="C88" s="81" t="s">
        <v>7</v>
      </c>
      <c r="D88" s="68">
        <f>ROUND(Wpisywanie!R119/Wpisywanie!R$117*60,0)</f>
        <v>4</v>
      </c>
      <c r="E88" s="69">
        <f>ROUND(Wpisywanie!S119/Wpisywanie!S$117*60,0)</f>
        <v>4</v>
      </c>
      <c r="F88" s="69">
        <f>ROUND(Wpisywanie!T119/Wpisywanie!T$117*60,0)</f>
        <v>4</v>
      </c>
      <c r="G88" s="69">
        <f>ROUND(Wpisywanie!U119/Wpisywanie!U$117*60,0)</f>
        <v>6</v>
      </c>
      <c r="H88" s="69">
        <f>ROUND(Wpisywanie!V119/Wpisywanie!V$117*60,0)</f>
        <v>2</v>
      </c>
      <c r="I88" s="69">
        <f>ROUND(Wpisywanie!W119/Wpisywanie!W$117*60,0)</f>
        <v>6</v>
      </c>
      <c r="J88" s="192">
        <f>ROUND(Wpisywanie!X119/Wpisywanie!X$117*60,0)</f>
        <v>4</v>
      </c>
      <c r="K88" s="41">
        <f t="shared" si="35"/>
        <v>30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46"/>
      <c r="C89" s="81" t="s">
        <v>66</v>
      </c>
      <c r="D89" s="68">
        <f>ROUND((Wpisywanie!R120+Wpisywanie!R126)/Wpisywanie!R$117*60,0)</f>
        <v>0</v>
      </c>
      <c r="E89" s="69">
        <f>ROUND((Wpisywanie!S120+Wpisywanie!S126)/Wpisywanie!S$117*60,0)</f>
        <v>0</v>
      </c>
      <c r="F89" s="69">
        <f>ROUND((Wpisywanie!T120+Wpisywanie!T126)/Wpisywanie!T$117*60,0)</f>
        <v>1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2">
        <f>ROUND((Wpisywanie!X120+Wpisywanie!X126)/Wpisywanie!X$117*60,0)</f>
        <v>0</v>
      </c>
      <c r="K89" s="41">
        <f t="shared" si="35"/>
        <v>1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46"/>
      <c r="C90" s="82" t="s">
        <v>10</v>
      </c>
      <c r="D90" s="68">
        <f>ROUND(Wpisywanie!R122/Wpisywanie!R$117*60,0)</f>
        <v>1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2">
        <f>ROUND(Wpisywanie!X122/Wpisywanie!X$117*60,0)</f>
        <v>0</v>
      </c>
      <c r="K90" s="41">
        <f t="shared" si="35"/>
        <v>1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46"/>
      <c r="C91" s="81" t="s">
        <v>9</v>
      </c>
      <c r="D91" s="68">
        <f>ROUND(Wpisywanie!R121/Wpisywanie!R$117*60,0)</f>
        <v>2</v>
      </c>
      <c r="E91" s="69">
        <f>ROUND(Wpisywanie!S121/Wpisywanie!S$117*60,0)</f>
        <v>2</v>
      </c>
      <c r="F91" s="69">
        <f>ROUND(Wpisywanie!T121/Wpisywanie!T$117*60,0)</f>
        <v>2</v>
      </c>
      <c r="G91" s="69">
        <f>ROUND(Wpisywanie!U121/Wpisywanie!U$117*60,0)</f>
        <v>2</v>
      </c>
      <c r="H91" s="69">
        <f>ROUND(Wpisywanie!V121/Wpisywanie!V$117*60,0)</f>
        <v>2</v>
      </c>
      <c r="I91" s="69">
        <f>ROUND(Wpisywanie!W121/Wpisywanie!W$117*60,0)</f>
        <v>1</v>
      </c>
      <c r="J91" s="192">
        <f>ROUND(Wpisywanie!X121/Wpisywanie!X$117*60,0)</f>
        <v>0</v>
      </c>
      <c r="K91" s="41">
        <f t="shared" si="35"/>
        <v>11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46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2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46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2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47"/>
      <c r="C94" s="226" t="s">
        <v>0</v>
      </c>
      <c r="D94" s="182">
        <f t="shared" ref="D94:J94" si="39">SUM(D87:D93)</f>
        <v>56</v>
      </c>
      <c r="E94" s="183">
        <f t="shared" si="39"/>
        <v>92</v>
      </c>
      <c r="F94" s="183">
        <f t="shared" si="39"/>
        <v>86</v>
      </c>
      <c r="G94" s="183">
        <f t="shared" si="39"/>
        <v>98</v>
      </c>
      <c r="H94" s="183">
        <f t="shared" si="39"/>
        <v>64</v>
      </c>
      <c r="I94" s="183">
        <f t="shared" si="39"/>
        <v>74</v>
      </c>
      <c r="J94" s="227">
        <f t="shared" si="39"/>
        <v>60</v>
      </c>
      <c r="K94" s="184">
        <f t="shared" si="35"/>
        <v>530</v>
      </c>
      <c r="L94" s="17">
        <f>SUM(K89:K91)/K94*100</f>
        <v>2.4528301886792456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45" t="str">
        <f>Wpisywanie!B128</f>
        <v>SZ</v>
      </c>
      <c r="C95" s="221" t="s">
        <v>6</v>
      </c>
      <c r="D95" s="222">
        <f>ROUND(Wpisywanie!R129/Wpisywanie!R$128*60,0)</f>
        <v>0</v>
      </c>
      <c r="E95" s="223">
        <f>ROUND(Wpisywanie!S129/Wpisywanie!S$128*60,0)</f>
        <v>0</v>
      </c>
      <c r="F95" s="223">
        <f>ROUND(Wpisywanie!T129/Wpisywanie!T$128*60,0)</f>
        <v>0</v>
      </c>
      <c r="G95" s="223">
        <f>ROUND(Wpisywanie!U129/Wpisywanie!U$128*60,0)</f>
        <v>0</v>
      </c>
      <c r="H95" s="223">
        <f>ROUND(Wpisywanie!V129/Wpisywanie!V$128*60,0)</f>
        <v>0</v>
      </c>
      <c r="I95" s="223">
        <f>ROUND(Wpisywanie!W129/Wpisywanie!W$128*60,0)</f>
        <v>0</v>
      </c>
      <c r="J95" s="224">
        <f>ROUND(Wpisywanie!X129/Wpisywanie!X$128*60,0)</f>
        <v>0</v>
      </c>
      <c r="K95" s="225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46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2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46"/>
      <c r="C97" s="81" t="s">
        <v>66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2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46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2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46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2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46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2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46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2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47"/>
      <c r="C102" s="88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4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53" t="s">
        <v>40</v>
      </c>
      <c r="C103" s="454"/>
      <c r="D103" s="78">
        <f t="shared" ref="D103:J103" si="42">D94+D86+D78+D102</f>
        <v>382</v>
      </c>
      <c r="E103" s="79">
        <f t="shared" si="42"/>
        <v>504</v>
      </c>
      <c r="F103" s="79">
        <f t="shared" si="42"/>
        <v>567</v>
      </c>
      <c r="G103" s="79">
        <f t="shared" si="42"/>
        <v>536</v>
      </c>
      <c r="H103" s="79">
        <f t="shared" si="42"/>
        <v>523</v>
      </c>
      <c r="I103" s="79">
        <f t="shared" si="42"/>
        <v>516</v>
      </c>
      <c r="J103" s="85">
        <f t="shared" si="42"/>
        <v>604</v>
      </c>
      <c r="K103" s="47">
        <f t="shared" si="40"/>
        <v>3632</v>
      </c>
      <c r="L103" s="21">
        <f>SUM(K73:K75,K81:K83,K89:K91,K97:K99)/K103*100</f>
        <v>7.4063876651982383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48" t="str">
        <f>Wpisywanie!B140</f>
        <v>WL</v>
      </c>
      <c r="C104" s="92" t="s">
        <v>6</v>
      </c>
      <c r="D104" s="70">
        <f>ROUND(Wpisywanie!R141/Wpisywanie!R$140*60,0)</f>
        <v>57</v>
      </c>
      <c r="E104" s="71">
        <f>ROUND(Wpisywanie!S141/Wpisywanie!S$140*60,0)</f>
        <v>113</v>
      </c>
      <c r="F104" s="71">
        <f>ROUND(Wpisywanie!T141/Wpisywanie!T$140*60,0)</f>
        <v>112</v>
      </c>
      <c r="G104" s="71">
        <f>ROUND(Wpisywanie!U141/Wpisywanie!U$140*60,0)</f>
        <v>72</v>
      </c>
      <c r="H104" s="71">
        <f>ROUND(Wpisywanie!V141/Wpisywanie!V$140*60,0)</f>
        <v>75</v>
      </c>
      <c r="I104" s="71">
        <f>ROUND(Wpisywanie!W141/Wpisywanie!W$140*60,0)</f>
        <v>65</v>
      </c>
      <c r="J104" s="191">
        <f>ROUND(Wpisywanie!X141/Wpisywanie!X$140*60,0)</f>
        <v>54</v>
      </c>
      <c r="K104" s="195">
        <f t="shared" si="40"/>
        <v>548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46"/>
      <c r="C105" s="81" t="s">
        <v>7</v>
      </c>
      <c r="D105" s="68">
        <f>ROUND(Wpisywanie!R142/Wpisywanie!R$140*60,0)</f>
        <v>2</v>
      </c>
      <c r="E105" s="69">
        <f>ROUND(Wpisywanie!S142/Wpisywanie!S$140*60,0)</f>
        <v>7</v>
      </c>
      <c r="F105" s="69">
        <f>ROUND(Wpisywanie!T142/Wpisywanie!T$140*60,0)</f>
        <v>6</v>
      </c>
      <c r="G105" s="69">
        <f>ROUND(Wpisywanie!U142/Wpisywanie!U$140*60,0)</f>
        <v>4</v>
      </c>
      <c r="H105" s="69">
        <f>ROUND(Wpisywanie!V142/Wpisywanie!V$140*60,0)</f>
        <v>1</v>
      </c>
      <c r="I105" s="69">
        <f>ROUND(Wpisywanie!W142/Wpisywanie!W$140*60,0)</f>
        <v>2</v>
      </c>
      <c r="J105" s="192">
        <f>ROUND(Wpisywanie!X142/Wpisywanie!X$140*60,0)</f>
        <v>0</v>
      </c>
      <c r="K105" s="41">
        <f t="shared" si="40"/>
        <v>22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46"/>
      <c r="C106" s="81" t="s">
        <v>66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2</v>
      </c>
      <c r="G106" s="69">
        <f>ROUND((Wpisywanie!U143+Wpisywanie!U149)/Wpisywanie!U$140*60,0)</f>
        <v>4</v>
      </c>
      <c r="H106" s="69">
        <f>ROUND((Wpisywanie!V143+Wpisywanie!V149)/Wpisywanie!V$140*60,0)</f>
        <v>1</v>
      </c>
      <c r="I106" s="69">
        <f>ROUND((Wpisywanie!W143+Wpisywanie!W149)/Wpisywanie!W$140*60,0)</f>
        <v>0</v>
      </c>
      <c r="J106" s="192">
        <f>ROUND((Wpisywanie!X143+Wpisywanie!X149)/Wpisywanie!X$140*60,0)</f>
        <v>0</v>
      </c>
      <c r="K106" s="41">
        <f t="shared" si="40"/>
        <v>7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46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1</v>
      </c>
      <c r="I107" s="69">
        <f>ROUND(Wpisywanie!W145/Wpisywanie!W$140*60,0)</f>
        <v>0</v>
      </c>
      <c r="J107" s="192">
        <f>ROUND(Wpisywanie!X145/Wpisywanie!X$140*60,0)</f>
        <v>0</v>
      </c>
      <c r="K107" s="41">
        <f t="shared" si="40"/>
        <v>1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46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1</v>
      </c>
      <c r="I108" s="69">
        <f>ROUND(Wpisywanie!W144/Wpisywanie!W$140*60,0)</f>
        <v>0</v>
      </c>
      <c r="J108" s="192">
        <f>ROUND(Wpisywanie!X144/Wpisywanie!X$140*60,0)</f>
        <v>2</v>
      </c>
      <c r="K108" s="41">
        <f t="shared" si="40"/>
        <v>3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46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2</v>
      </c>
      <c r="H109" s="69">
        <f>ROUND(Wpisywanie!V146/Wpisywanie!V$140*60,0)</f>
        <v>0</v>
      </c>
      <c r="I109" s="69">
        <f>ROUND(Wpisywanie!W146/Wpisywanie!W$140*60,0)</f>
        <v>0</v>
      </c>
      <c r="J109" s="192">
        <f>ROUND(Wpisywanie!X146/Wpisywanie!X$140*60,0)</f>
        <v>0</v>
      </c>
      <c r="K109" s="41">
        <f t="shared" si="40"/>
        <v>2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46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2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47"/>
      <c r="C111" s="226" t="s">
        <v>0</v>
      </c>
      <c r="D111" s="182">
        <f t="shared" ref="D111:J111" si="43">SUM(D104:D110)</f>
        <v>59</v>
      </c>
      <c r="E111" s="183">
        <f t="shared" si="43"/>
        <v>120</v>
      </c>
      <c r="F111" s="183">
        <f t="shared" si="43"/>
        <v>120</v>
      </c>
      <c r="G111" s="183">
        <f t="shared" si="43"/>
        <v>82</v>
      </c>
      <c r="H111" s="183">
        <f t="shared" si="43"/>
        <v>79</v>
      </c>
      <c r="I111" s="183">
        <f t="shared" si="43"/>
        <v>67</v>
      </c>
      <c r="J111" s="227">
        <f t="shared" si="43"/>
        <v>56</v>
      </c>
      <c r="K111" s="184">
        <f t="shared" si="40"/>
        <v>583</v>
      </c>
      <c r="L111" s="17">
        <f>SUM(K106:K108)/K111*100</f>
        <v>1.8867924528301887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45" t="str">
        <f>Wpisywanie!B151</f>
        <v>WW</v>
      </c>
      <c r="C112" s="221" t="s">
        <v>6</v>
      </c>
      <c r="D112" s="222">
        <f>ROUND(Wpisywanie!R152/Wpisywanie!R$151*60,0)</f>
        <v>131</v>
      </c>
      <c r="E112" s="223">
        <f>ROUND(Wpisywanie!S152/Wpisywanie!S$151*60,0)</f>
        <v>212</v>
      </c>
      <c r="F112" s="223">
        <f>ROUND(Wpisywanie!T152/Wpisywanie!T$151*60,0)</f>
        <v>209</v>
      </c>
      <c r="G112" s="223">
        <f>ROUND(Wpisywanie!U152/Wpisywanie!U$151*60,0)</f>
        <v>192</v>
      </c>
      <c r="H112" s="223">
        <f>ROUND(Wpisywanie!V152/Wpisywanie!V$151*60,0)</f>
        <v>126</v>
      </c>
      <c r="I112" s="223">
        <f>ROUND(Wpisywanie!W152/Wpisywanie!W$151*60,0)</f>
        <v>117</v>
      </c>
      <c r="J112" s="224">
        <f>ROUND(Wpisywanie!X152/Wpisywanie!X$151*60,0)</f>
        <v>108</v>
      </c>
      <c r="K112" s="225">
        <f t="shared" si="40"/>
        <v>1095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46"/>
      <c r="C113" s="81" t="s">
        <v>7</v>
      </c>
      <c r="D113" s="68">
        <f>ROUND(Wpisywanie!R153/Wpisywanie!R$151*60,0)</f>
        <v>0</v>
      </c>
      <c r="E113" s="69">
        <f>ROUND(Wpisywanie!S153/Wpisywanie!S$151*60,0)</f>
        <v>7</v>
      </c>
      <c r="F113" s="69">
        <f>ROUND(Wpisywanie!T153/Wpisywanie!T$151*60,0)</f>
        <v>8</v>
      </c>
      <c r="G113" s="69">
        <f>ROUND(Wpisywanie!U153/Wpisywanie!U$151*60,0)</f>
        <v>6</v>
      </c>
      <c r="H113" s="69">
        <f>ROUND(Wpisywanie!V153/Wpisywanie!V$151*60,0)</f>
        <v>4</v>
      </c>
      <c r="I113" s="69">
        <f>ROUND(Wpisywanie!W153/Wpisywanie!W$151*60,0)</f>
        <v>4</v>
      </c>
      <c r="J113" s="192">
        <f>ROUND(Wpisywanie!X153/Wpisywanie!X$151*60,0)</f>
        <v>4</v>
      </c>
      <c r="K113" s="41">
        <f t="shared" si="40"/>
        <v>33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8" t="str">
        <f>Wpisywanie!A152</f>
        <v>W</v>
      </c>
      <c r="B114" s="446"/>
      <c r="C114" s="81" t="s">
        <v>66</v>
      </c>
      <c r="D114" s="68">
        <f>ROUND((Wpisywanie!R154+Wpisywanie!R160)/Wpisywanie!R$151*60,0)</f>
        <v>1</v>
      </c>
      <c r="E114" s="69">
        <f>ROUND((Wpisywanie!S154+Wpisywanie!S160)/Wpisywanie!S$151*60,0)</f>
        <v>2</v>
      </c>
      <c r="F114" s="69">
        <f>ROUND((Wpisywanie!T154+Wpisywanie!T160)/Wpisywanie!T$151*60,0)</f>
        <v>1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2">
        <f>ROUND((Wpisywanie!X154+Wpisywanie!X160)/Wpisywanie!X$151*60,0)</f>
        <v>0</v>
      </c>
      <c r="K114" s="41">
        <f t="shared" si="40"/>
        <v>4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8"/>
      <c r="B115" s="446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2">
        <f>ROUND(Wpisywanie!X156/Wpisywanie!X$151*60,0)</f>
        <v>0</v>
      </c>
      <c r="K115" s="41">
        <f t="shared" si="40"/>
        <v>0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7" t="str">
        <f>IF(Wpisywanie!A155&lt;&gt;"","ulica:",IF(Wpisywanie!A157&lt;&gt;"","droga:",IF(Wpisywanie!A159&lt;&gt;"","punkt orientacyjny:","")))</f>
        <v>ulica:</v>
      </c>
      <c r="B116" s="446"/>
      <c r="C116" s="81" t="s">
        <v>9</v>
      </c>
      <c r="D116" s="68">
        <f>ROUND(Wpisywanie!R155/Wpisywanie!R$151*60,0)</f>
        <v>36</v>
      </c>
      <c r="E116" s="69">
        <f>ROUND(Wpisywanie!S155/Wpisywanie!S$151*60,0)</f>
        <v>42</v>
      </c>
      <c r="F116" s="69">
        <f>ROUND(Wpisywanie!T155/Wpisywanie!T$151*60,0)</f>
        <v>40</v>
      </c>
      <c r="G116" s="69">
        <f>ROUND(Wpisywanie!U155/Wpisywanie!U$151*60,0)</f>
        <v>42</v>
      </c>
      <c r="H116" s="69">
        <f>ROUND(Wpisywanie!V155/Wpisywanie!V$151*60,0)</f>
        <v>43</v>
      </c>
      <c r="I116" s="69">
        <f>ROUND(Wpisywanie!W155/Wpisywanie!W$151*60,0)</f>
        <v>45</v>
      </c>
      <c r="J116" s="192">
        <f>ROUND(Wpisywanie!X155/Wpisywanie!X$151*60,0)</f>
        <v>40</v>
      </c>
      <c r="K116" s="41">
        <f t="shared" si="40"/>
        <v>288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8" t="str">
        <f>IF(Wpisywanie!A155&lt;&gt;"",Wpisywanie!A155,IF(Wpisywanie!A157&lt;&gt;"",Wpisywanie!A157,IF(Wpisywanie!A159&lt;&gt;"",Wpisywanie!A159,"")))</f>
        <v>Wójta Radtkego</v>
      </c>
      <c r="B117" s="446"/>
      <c r="C117" s="81" t="s">
        <v>25</v>
      </c>
      <c r="D117" s="68">
        <f>ROUND(Wpisywanie!R157/Wpisywanie!R$151*60,0)</f>
        <v>0</v>
      </c>
      <c r="E117" s="69">
        <f>ROUND(Wpisywanie!S157/Wpisywanie!S$151*60,0)</f>
        <v>0</v>
      </c>
      <c r="F117" s="69">
        <f>ROUND(Wpisywanie!T157/Wpisywanie!T$151*60,0)</f>
        <v>0</v>
      </c>
      <c r="G117" s="69">
        <f>ROUND(Wpisywanie!U157/Wpisywanie!U$151*60,0)</f>
        <v>0</v>
      </c>
      <c r="H117" s="69">
        <f>ROUND(Wpisywanie!V157/Wpisywanie!V$151*60,0)</f>
        <v>0</v>
      </c>
      <c r="I117" s="69">
        <f>ROUND(Wpisywanie!W157/Wpisywanie!W$151*60,0)</f>
        <v>0</v>
      </c>
      <c r="J117" s="192">
        <f>ROUND(Wpisywanie!X157/Wpisywanie!X$151*60,0)</f>
        <v>0</v>
      </c>
      <c r="K117" s="41">
        <f t="shared" si="40"/>
        <v>0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46"/>
      <c r="C118" s="81" t="s">
        <v>26</v>
      </c>
      <c r="D118" s="68">
        <f>ROUND(Wpisywanie!R158/Wpisywanie!R$151*60,0)</f>
        <v>0</v>
      </c>
      <c r="E118" s="69">
        <f>ROUND(Wpisywanie!S158/Wpisywanie!S$151*60,0)</f>
        <v>0</v>
      </c>
      <c r="F118" s="69">
        <f>ROUND(Wpisywanie!T158/Wpisywanie!T$151*60,0)</f>
        <v>1</v>
      </c>
      <c r="G118" s="69">
        <f>ROUND(Wpisywanie!U158/Wpisywanie!U$151*60,0)</f>
        <v>0</v>
      </c>
      <c r="H118" s="69">
        <f>ROUND(Wpisywanie!V158/Wpisywanie!V$151*60,0)</f>
        <v>0</v>
      </c>
      <c r="I118" s="69">
        <f>ROUND(Wpisywanie!W158/Wpisywanie!W$151*60,0)</f>
        <v>1</v>
      </c>
      <c r="J118" s="192">
        <f>ROUND(Wpisywanie!X158/Wpisywanie!X$151*60,0)</f>
        <v>0</v>
      </c>
      <c r="K118" s="41">
        <f t="shared" si="40"/>
        <v>2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47"/>
      <c r="C119" s="226" t="s">
        <v>0</v>
      </c>
      <c r="D119" s="182">
        <f t="shared" ref="D119:J119" si="44">SUM(D112:D118)</f>
        <v>168</v>
      </c>
      <c r="E119" s="183">
        <f t="shared" si="44"/>
        <v>263</v>
      </c>
      <c r="F119" s="183">
        <f t="shared" si="44"/>
        <v>259</v>
      </c>
      <c r="G119" s="183">
        <f t="shared" si="44"/>
        <v>240</v>
      </c>
      <c r="H119" s="183">
        <f t="shared" si="44"/>
        <v>173</v>
      </c>
      <c r="I119" s="183">
        <f t="shared" si="44"/>
        <v>167</v>
      </c>
      <c r="J119" s="227">
        <f t="shared" si="44"/>
        <v>152</v>
      </c>
      <c r="K119" s="184">
        <f t="shared" si="40"/>
        <v>1422</v>
      </c>
      <c r="L119" s="17">
        <f>SUM(K114:K116)/K119*100</f>
        <v>20.534458509142052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45" t="str">
        <f>Wpisywanie!B162</f>
        <v>WP</v>
      </c>
      <c r="C120" s="221" t="s">
        <v>6</v>
      </c>
      <c r="D120" s="222">
        <f>ROUND(Wpisywanie!R163/Wpisywanie!R$162*60,0)</f>
        <v>0</v>
      </c>
      <c r="E120" s="223">
        <f>ROUND(Wpisywanie!S163/Wpisywanie!S$162*60,0)</f>
        <v>0</v>
      </c>
      <c r="F120" s="223">
        <f>ROUND(Wpisywanie!T163/Wpisywanie!T$162*60,0)</f>
        <v>0</v>
      </c>
      <c r="G120" s="223">
        <f>ROUND(Wpisywanie!U163/Wpisywanie!U$162*60,0)</f>
        <v>0</v>
      </c>
      <c r="H120" s="223">
        <f>ROUND(Wpisywanie!V163/Wpisywanie!V$162*60,0)</f>
        <v>0</v>
      </c>
      <c r="I120" s="223">
        <f>ROUND(Wpisywanie!W163/Wpisywanie!W$162*60,0)</f>
        <v>0</v>
      </c>
      <c r="J120" s="224">
        <f>ROUND(Wpisywanie!X163/Wpisywanie!X$162*60,0)</f>
        <v>0</v>
      </c>
      <c r="K120" s="225">
        <f t="shared" si="40"/>
        <v>0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46"/>
      <c r="C121" s="81" t="s">
        <v>7</v>
      </c>
      <c r="D121" s="68">
        <f>ROUND(Wpisywanie!R164/Wpisywanie!R$162*60,0)</f>
        <v>0</v>
      </c>
      <c r="E121" s="69">
        <f>ROUND(Wpisywanie!S164/Wpisywanie!S$162*60,0)</f>
        <v>0</v>
      </c>
      <c r="F121" s="69">
        <f>ROUND(Wpisywanie!T164/Wpisywanie!T$162*60,0)</f>
        <v>0</v>
      </c>
      <c r="G121" s="69">
        <f>ROUND(Wpisywanie!U164/Wpisywanie!U$162*60,0)</f>
        <v>0</v>
      </c>
      <c r="H121" s="69">
        <f>ROUND(Wpisywanie!V164/Wpisywanie!V$162*60,0)</f>
        <v>0</v>
      </c>
      <c r="I121" s="69">
        <f>ROUND(Wpisywanie!W164/Wpisywanie!W$162*60,0)</f>
        <v>0</v>
      </c>
      <c r="J121" s="192">
        <f>ROUND(Wpisywanie!X164/Wpisywanie!X$162*60,0)</f>
        <v>0</v>
      </c>
      <c r="K121" s="41">
        <f t="shared" si="40"/>
        <v>0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46"/>
      <c r="C122" s="81" t="s">
        <v>66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2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46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2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46"/>
      <c r="C124" s="81" t="s">
        <v>9</v>
      </c>
      <c r="D124" s="68">
        <f>ROUND(Wpisywanie!R166/Wpisywanie!R$162*60,0)</f>
        <v>0</v>
      </c>
      <c r="E124" s="69">
        <f>ROUND(Wpisywanie!S166/Wpisywanie!S$162*60,0)</f>
        <v>0</v>
      </c>
      <c r="F124" s="69">
        <f>ROUND(Wpisywanie!T166/Wpisywanie!T$162*60,0)</f>
        <v>0</v>
      </c>
      <c r="G124" s="69">
        <f>ROUND(Wpisywanie!U166/Wpisywanie!U$162*60,0)</f>
        <v>0</v>
      </c>
      <c r="H124" s="69">
        <f>ROUND(Wpisywanie!V166/Wpisywanie!V$162*60,0)</f>
        <v>0</v>
      </c>
      <c r="I124" s="69">
        <f>ROUND(Wpisywanie!W166/Wpisywanie!W$162*60,0)</f>
        <v>0</v>
      </c>
      <c r="J124" s="192">
        <f>ROUND(Wpisywanie!X166/Wpisywanie!X$162*60,0)</f>
        <v>0</v>
      </c>
      <c r="K124" s="41">
        <f t="shared" si="40"/>
        <v>0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46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2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46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0</v>
      </c>
      <c r="G126" s="69">
        <f>ROUND(Wpisywanie!U169/Wpisywanie!U$162*60,0)</f>
        <v>0</v>
      </c>
      <c r="H126" s="69">
        <f>ROUND(Wpisywanie!V169/Wpisywanie!V$162*60,0)</f>
        <v>0</v>
      </c>
      <c r="I126" s="69">
        <f>ROUND(Wpisywanie!W169/Wpisywanie!W$162*60,0)</f>
        <v>0</v>
      </c>
      <c r="J126" s="192">
        <f>ROUND(Wpisywanie!X169/Wpisywanie!X$162*60,0)</f>
        <v>0</v>
      </c>
      <c r="K126" s="41">
        <f t="shared" si="40"/>
        <v>0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47"/>
      <c r="C127" s="226" t="s">
        <v>0</v>
      </c>
      <c r="D127" s="182">
        <f t="shared" ref="D127:J127" si="45">SUM(D120:D126)</f>
        <v>0</v>
      </c>
      <c r="E127" s="183">
        <f t="shared" si="45"/>
        <v>0</v>
      </c>
      <c r="F127" s="183">
        <f t="shared" si="45"/>
        <v>0</v>
      </c>
      <c r="G127" s="183">
        <f t="shared" si="45"/>
        <v>0</v>
      </c>
      <c r="H127" s="183">
        <f t="shared" si="45"/>
        <v>0</v>
      </c>
      <c r="I127" s="183">
        <f t="shared" si="45"/>
        <v>0</v>
      </c>
      <c r="J127" s="227">
        <f t="shared" si="45"/>
        <v>0</v>
      </c>
      <c r="K127" s="184">
        <f t="shared" si="40"/>
        <v>0</v>
      </c>
      <c r="L127" s="17" t="e">
        <f>SUM(K122:K124)/K127*100</f>
        <v>#DIV/0!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45" t="str">
        <f>Wpisywanie!B173</f>
        <v>WZ</v>
      </c>
      <c r="C128" s="221" t="s">
        <v>6</v>
      </c>
      <c r="D128" s="222">
        <f>ROUND(Wpisywanie!R174/Wpisywanie!R$173*60,0)</f>
        <v>0</v>
      </c>
      <c r="E128" s="223">
        <f>ROUND(Wpisywanie!S174/Wpisywanie!S$173*60,0)</f>
        <v>0</v>
      </c>
      <c r="F128" s="223">
        <f>ROUND(Wpisywanie!T174/Wpisywanie!T$173*60,0)</f>
        <v>0</v>
      </c>
      <c r="G128" s="223">
        <f>ROUND(Wpisywanie!U174/Wpisywanie!U$173*60,0)</f>
        <v>0</v>
      </c>
      <c r="H128" s="223">
        <f>ROUND(Wpisywanie!V174/Wpisywanie!V$173*60,0)</f>
        <v>0</v>
      </c>
      <c r="I128" s="223">
        <f>ROUND(Wpisywanie!W174/Wpisywanie!W$173*60,0)</f>
        <v>0</v>
      </c>
      <c r="J128" s="224">
        <f>ROUND(Wpisywanie!X174/Wpisywanie!X$173*60,0)</f>
        <v>0</v>
      </c>
      <c r="K128" s="225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46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2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46"/>
      <c r="C130" s="81" t="s">
        <v>66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2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46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2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46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2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46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2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46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2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47"/>
      <c r="C135" s="88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4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53" t="s">
        <v>41</v>
      </c>
      <c r="C136" s="454"/>
      <c r="D136" s="78">
        <f t="shared" ref="D136:J136" si="48">D127+D119+D111+D135</f>
        <v>227</v>
      </c>
      <c r="E136" s="79">
        <f t="shared" si="48"/>
        <v>383</v>
      </c>
      <c r="F136" s="79">
        <f t="shared" si="48"/>
        <v>379</v>
      </c>
      <c r="G136" s="79">
        <f t="shared" si="48"/>
        <v>322</v>
      </c>
      <c r="H136" s="79">
        <f t="shared" si="48"/>
        <v>252</v>
      </c>
      <c r="I136" s="79">
        <f t="shared" si="48"/>
        <v>234</v>
      </c>
      <c r="J136" s="85">
        <f t="shared" si="48"/>
        <v>208</v>
      </c>
      <c r="K136" s="47">
        <f t="shared" si="46"/>
        <v>2005</v>
      </c>
      <c r="L136" s="21">
        <f>SUM(K106:K108,K114:K116,K122:K124,K130:K132)/K136*100</f>
        <v>15.112219451371573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9" t="s">
        <v>38</v>
      </c>
      <c r="B137" s="450"/>
      <c r="C137" s="450"/>
      <c r="D137" s="76">
        <f t="shared" ref="D137:K137" si="49">D136+D103+D70+D37</f>
        <v>609</v>
      </c>
      <c r="E137" s="77">
        <f t="shared" si="49"/>
        <v>887</v>
      </c>
      <c r="F137" s="77">
        <f t="shared" si="49"/>
        <v>946</v>
      </c>
      <c r="G137" s="77">
        <f t="shared" si="49"/>
        <v>858</v>
      </c>
      <c r="H137" s="77">
        <f t="shared" si="49"/>
        <v>775</v>
      </c>
      <c r="I137" s="77">
        <f t="shared" si="49"/>
        <v>750</v>
      </c>
      <c r="J137" s="193">
        <f t="shared" si="49"/>
        <v>812</v>
      </c>
      <c r="K137" s="185">
        <f t="shared" si="49"/>
        <v>5637</v>
      </c>
      <c r="L137" s="21">
        <f>SUM(K7:K9,K15:K17,K23:K25,K31:K33,K40:K42,K48:K50,K56:K58,K64:K66,K73:K75,K81:K83,K89:K91,K97:K99,K106:K108,K114:K116,K122:K124,K130:K132)/K137*100</f>
        <v>10.147241440482526</v>
      </c>
    </row>
    <row r="139" spans="1:60" ht="13.5" thickBot="1" x14ac:dyDescent="0.25"/>
    <row r="140" spans="1:60" ht="13.15" customHeight="1" x14ac:dyDescent="0.2">
      <c r="A140" s="416" t="s">
        <v>26</v>
      </c>
      <c r="B140" s="439" t="str">
        <f>Wpisywanie!B188</f>
        <v xml:space="preserve">N </v>
      </c>
      <c r="C140" s="440"/>
      <c r="D140" s="120">
        <f>INT(Wpisywanie!R189/Wpisywanie!R188*60)</f>
        <v>0</v>
      </c>
      <c r="E140" s="120">
        <f>INT(Wpisywanie!S189/Wpisywanie!S188*60)</f>
        <v>0</v>
      </c>
      <c r="F140" s="120">
        <f>INT(Wpisywanie!T189/Wpisywanie!T188*60)</f>
        <v>0</v>
      </c>
      <c r="G140" s="120">
        <f>INT(Wpisywanie!U189/Wpisywanie!U188*60)</f>
        <v>0</v>
      </c>
      <c r="H140" s="120">
        <f>INT(Wpisywanie!V189/Wpisywanie!V188*60)</f>
        <v>0</v>
      </c>
      <c r="I140" s="120">
        <f>INT(Wpisywanie!W189/Wpisywanie!W188*60)</f>
        <v>0</v>
      </c>
      <c r="J140" s="120">
        <f>INT(Wpisywanie!X189/Wpisywanie!X188*60)</f>
        <v>0</v>
      </c>
      <c r="K140" s="147">
        <f t="shared" ref="K140:K147" si="50">SUM(D140:J140)</f>
        <v>0</v>
      </c>
    </row>
    <row r="141" spans="1:60" ht="13.15" customHeight="1" x14ac:dyDescent="0.2">
      <c r="A141" s="417"/>
      <c r="B141" s="441" t="str">
        <f>Wpisywanie!B190</f>
        <v>E</v>
      </c>
      <c r="C141" s="442"/>
      <c r="D141" s="94">
        <f>INT(Wpisywanie!R191/Wpisywanie!R190*60)</f>
        <v>0</v>
      </c>
      <c r="E141" s="94">
        <f>INT(Wpisywanie!S191/Wpisywanie!S190*60)</f>
        <v>0</v>
      </c>
      <c r="F141" s="94">
        <f>INT(Wpisywanie!T191/Wpisywanie!T190*60)</f>
        <v>0</v>
      </c>
      <c r="G141" s="94">
        <f>INT(Wpisywanie!U191/Wpisywanie!U190*60)</f>
        <v>0</v>
      </c>
      <c r="H141" s="94">
        <f>INT(Wpisywanie!V191/Wpisywanie!V190*60)</f>
        <v>0</v>
      </c>
      <c r="I141" s="94">
        <f>INT(Wpisywanie!W191/Wpisywanie!W190*60)</f>
        <v>0</v>
      </c>
      <c r="J141" s="94">
        <f>INT(Wpisywanie!X191/Wpisywanie!X190*60)</f>
        <v>0</v>
      </c>
      <c r="K141" s="148">
        <f t="shared" si="50"/>
        <v>0</v>
      </c>
    </row>
    <row r="142" spans="1:60" ht="13.15" customHeight="1" x14ac:dyDescent="0.2">
      <c r="A142" s="417"/>
      <c r="B142" s="441" t="str">
        <f>Wpisywanie!B192</f>
        <v>S</v>
      </c>
      <c r="C142" s="442"/>
      <c r="D142" s="94">
        <f>INT(Wpisywanie!R193/Wpisywanie!R192*60)</f>
        <v>0</v>
      </c>
      <c r="E142" s="94">
        <f>INT(Wpisywanie!S193/Wpisywanie!S192*60)</f>
        <v>0</v>
      </c>
      <c r="F142" s="94">
        <f>INT(Wpisywanie!T193/Wpisywanie!T192*60)</f>
        <v>0</v>
      </c>
      <c r="G142" s="94">
        <f>INT(Wpisywanie!U193/Wpisywanie!U192*60)</f>
        <v>0</v>
      </c>
      <c r="H142" s="94">
        <f>INT(Wpisywanie!V193/Wpisywanie!V192*60)</f>
        <v>0</v>
      </c>
      <c r="I142" s="94">
        <f>INT(Wpisywanie!W193/Wpisywanie!W192*60)</f>
        <v>0</v>
      </c>
      <c r="J142" s="94">
        <f>INT(Wpisywanie!X193/Wpisywanie!X192*60)</f>
        <v>0</v>
      </c>
      <c r="K142" s="148">
        <f t="shared" si="50"/>
        <v>0</v>
      </c>
    </row>
    <row r="143" spans="1:60" ht="13.9" customHeight="1" thickBot="1" x14ac:dyDescent="0.25">
      <c r="A143" s="418"/>
      <c r="B143" s="443" t="str">
        <f>Wpisywanie!B194</f>
        <v>W</v>
      </c>
      <c r="C143" s="444"/>
      <c r="D143" s="93">
        <f>INT(Wpisywanie!R195/Wpisywanie!R194*60)</f>
        <v>0</v>
      </c>
      <c r="E143" s="93">
        <f>INT(Wpisywanie!S195/Wpisywanie!S194*60)</f>
        <v>0</v>
      </c>
      <c r="F143" s="93">
        <f>INT(Wpisywanie!T195/Wpisywanie!T194*60)</f>
        <v>0</v>
      </c>
      <c r="G143" s="93">
        <f>INT(Wpisywanie!U195/Wpisywanie!U194*60)</f>
        <v>0</v>
      </c>
      <c r="H143" s="93">
        <f>INT(Wpisywanie!V195/Wpisywanie!V194*60)</f>
        <v>0</v>
      </c>
      <c r="I143" s="93">
        <f>INT(Wpisywanie!W195/Wpisywanie!W194*60)</f>
        <v>0</v>
      </c>
      <c r="J143" s="93">
        <f>INT(Wpisywanie!X195/Wpisywanie!X194*60)</f>
        <v>0</v>
      </c>
      <c r="K143" s="149">
        <f t="shared" si="50"/>
        <v>0</v>
      </c>
    </row>
    <row r="144" spans="1:60" ht="13.15" customHeight="1" x14ac:dyDescent="0.2">
      <c r="A144" s="416" t="s">
        <v>55</v>
      </c>
      <c r="B144" s="439" t="str">
        <f>Wpisywanie!B197</f>
        <v xml:space="preserve">N </v>
      </c>
      <c r="C144" s="440"/>
      <c r="D144" s="120">
        <f>INT(Wpisywanie!R198/Wpisywanie!R197*60)</f>
        <v>0</v>
      </c>
      <c r="E144" s="120">
        <f>INT(Wpisywanie!S198/Wpisywanie!S197*60)</f>
        <v>0</v>
      </c>
      <c r="F144" s="120">
        <f>INT(Wpisywanie!T198/Wpisywanie!T197*60)</f>
        <v>0</v>
      </c>
      <c r="G144" s="120">
        <f>INT(Wpisywanie!U198/Wpisywanie!U197*60)</f>
        <v>0</v>
      </c>
      <c r="H144" s="120">
        <f>INT(Wpisywanie!V198/Wpisywanie!V197*60)</f>
        <v>0</v>
      </c>
      <c r="I144" s="120">
        <f>INT(Wpisywanie!W198/Wpisywanie!W197*60)</f>
        <v>0</v>
      </c>
      <c r="J144" s="120">
        <f>INT(Wpisywanie!X198/Wpisywanie!X197*60)</f>
        <v>0</v>
      </c>
      <c r="K144" s="147">
        <f t="shared" si="50"/>
        <v>0</v>
      </c>
    </row>
    <row r="145" spans="1:11" ht="13.15" customHeight="1" x14ac:dyDescent="0.2">
      <c r="A145" s="417"/>
      <c r="B145" s="441" t="str">
        <f>Wpisywanie!B199</f>
        <v>E</v>
      </c>
      <c r="C145" s="442"/>
      <c r="D145" s="94">
        <f>INT(Wpisywanie!R200/Wpisywanie!R199*60)</f>
        <v>0</v>
      </c>
      <c r="E145" s="94">
        <f>INT(Wpisywanie!S200/Wpisywanie!S199*60)</f>
        <v>0</v>
      </c>
      <c r="F145" s="94">
        <f>INT(Wpisywanie!T200/Wpisywanie!T199*60)</f>
        <v>0</v>
      </c>
      <c r="G145" s="94">
        <f>INT(Wpisywanie!U200/Wpisywanie!U199*60)</f>
        <v>0</v>
      </c>
      <c r="H145" s="94">
        <f>INT(Wpisywanie!V200/Wpisywanie!V199*60)</f>
        <v>0</v>
      </c>
      <c r="I145" s="94">
        <f>INT(Wpisywanie!W200/Wpisywanie!W199*60)</f>
        <v>0</v>
      </c>
      <c r="J145" s="94">
        <f>INT(Wpisywanie!X200/Wpisywanie!X199*60)</f>
        <v>0</v>
      </c>
      <c r="K145" s="148">
        <f t="shared" si="50"/>
        <v>0</v>
      </c>
    </row>
    <row r="146" spans="1:11" ht="13.15" customHeight="1" x14ac:dyDescent="0.2">
      <c r="A146" s="417"/>
      <c r="B146" s="441" t="str">
        <f>Wpisywanie!B201</f>
        <v>S</v>
      </c>
      <c r="C146" s="442"/>
      <c r="D146" s="94">
        <f>INT(Wpisywanie!R202/Wpisywanie!R201*60)</f>
        <v>0</v>
      </c>
      <c r="E146" s="94">
        <f>INT(Wpisywanie!S202/Wpisywanie!S201*60)</f>
        <v>0</v>
      </c>
      <c r="F146" s="94">
        <f>INT(Wpisywanie!T202/Wpisywanie!T201*60)</f>
        <v>0</v>
      </c>
      <c r="G146" s="94">
        <f>INT(Wpisywanie!U202/Wpisywanie!U201*60)</f>
        <v>0</v>
      </c>
      <c r="H146" s="94">
        <f>INT(Wpisywanie!V202/Wpisywanie!V201*60)</f>
        <v>0</v>
      </c>
      <c r="I146" s="94">
        <f>INT(Wpisywanie!W202/Wpisywanie!W201*60)</f>
        <v>0</v>
      </c>
      <c r="J146" s="94">
        <f>INT(Wpisywanie!X202/Wpisywanie!X201*60)</f>
        <v>0</v>
      </c>
      <c r="K146" s="148">
        <f t="shared" si="50"/>
        <v>0</v>
      </c>
    </row>
    <row r="147" spans="1:11" ht="13.9" customHeight="1" thickBot="1" x14ac:dyDescent="0.25">
      <c r="A147" s="418"/>
      <c r="B147" s="443" t="str">
        <f>Wpisywanie!B203</f>
        <v>W</v>
      </c>
      <c r="C147" s="444"/>
      <c r="D147" s="118">
        <f>INT(Wpisywanie!R204/Wpisywanie!R203*60)</f>
        <v>0</v>
      </c>
      <c r="E147" s="118">
        <f>INT(Wpisywanie!S204/Wpisywanie!S203*60)</f>
        <v>0</v>
      </c>
      <c r="F147" s="118">
        <f>INT(Wpisywanie!T204/Wpisywanie!T203*60)</f>
        <v>0</v>
      </c>
      <c r="G147" s="118">
        <f>INT(Wpisywanie!U204/Wpisywanie!U203*60)</f>
        <v>0</v>
      </c>
      <c r="H147" s="118">
        <f>INT(Wpisywanie!V204/Wpisywanie!V203*60)</f>
        <v>0</v>
      </c>
      <c r="I147" s="118">
        <f>INT(Wpisywanie!W204/Wpisywanie!W203*60)</f>
        <v>0</v>
      </c>
      <c r="J147" s="118">
        <f>INT(Wpisywanie!X204/Wpisywanie!X203*60)</f>
        <v>0</v>
      </c>
      <c r="K147" s="150">
        <f t="shared" si="50"/>
        <v>0</v>
      </c>
    </row>
  </sheetData>
  <mergeCells count="40">
    <mergeCell ref="B5:B12"/>
    <mergeCell ref="A3:B3"/>
    <mergeCell ref="A15:A16"/>
    <mergeCell ref="A48:A49"/>
    <mergeCell ref="A81:A82"/>
    <mergeCell ref="B71:B78"/>
    <mergeCell ref="B62:B69"/>
    <mergeCell ref="B54:B61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</mergeCells>
  <phoneticPr fontId="0" type="noConversion"/>
  <conditionalFormatting sqref="B5:B12">
    <cfRule type="expression" dxfId="151" priority="343">
      <formula>$K$12&gt;0</formula>
    </cfRule>
    <cfRule type="expression" dxfId="150" priority="344">
      <formula>$D$12&gt;0</formula>
    </cfRule>
  </conditionalFormatting>
  <conditionalFormatting sqref="B13:B20">
    <cfRule type="expression" dxfId="149" priority="346">
      <formula>$D$20&gt;0</formula>
    </cfRule>
    <cfRule type="expression" dxfId="148" priority="345">
      <formula>$K$20&gt;0</formula>
    </cfRule>
  </conditionalFormatting>
  <conditionalFormatting sqref="B21:B28">
    <cfRule type="expression" dxfId="147" priority="347">
      <formula>$K$28&gt;0</formula>
    </cfRule>
    <cfRule type="expression" dxfId="146" priority="348">
      <formula>$D$28&gt;0</formula>
    </cfRule>
  </conditionalFormatting>
  <conditionalFormatting sqref="B29:B36">
    <cfRule type="expression" dxfId="145" priority="350">
      <formula>$D$36&gt;0</formula>
    </cfRule>
    <cfRule type="expression" dxfId="144" priority="349">
      <formula>$K$36&gt;0</formula>
    </cfRule>
  </conditionalFormatting>
  <conditionalFormatting sqref="B38:B45">
    <cfRule type="expression" dxfId="143" priority="352">
      <formula>$D$45&gt;0</formula>
    </cfRule>
    <cfRule type="expression" dxfId="142" priority="351">
      <formula>$K$45&gt;0</formula>
    </cfRule>
  </conditionalFormatting>
  <conditionalFormatting sqref="B46:B53">
    <cfRule type="expression" dxfId="141" priority="353">
      <formula>$K$53&gt;0</formula>
    </cfRule>
    <cfRule type="expression" dxfId="140" priority="354">
      <formula>$D$53&gt;0</formula>
    </cfRule>
  </conditionalFormatting>
  <conditionalFormatting sqref="B54:B61">
    <cfRule type="expression" dxfId="139" priority="355">
      <formula>$K$61&gt;0</formula>
    </cfRule>
    <cfRule type="expression" dxfId="138" priority="356">
      <formula>$D$61&gt;0</formula>
    </cfRule>
  </conditionalFormatting>
  <conditionalFormatting sqref="B62:B69">
    <cfRule type="expression" dxfId="137" priority="357">
      <formula>$K$69&gt;0</formula>
    </cfRule>
    <cfRule type="expression" dxfId="136" priority="358">
      <formula>$D$69&gt;0</formula>
    </cfRule>
  </conditionalFormatting>
  <conditionalFormatting sqref="B71:B78">
    <cfRule type="expression" dxfId="135" priority="212">
      <formula>#REF!&gt;0</formula>
    </cfRule>
    <cfRule type="expression" dxfId="134" priority="211">
      <formula>$K$78&gt;0</formula>
    </cfRule>
  </conditionalFormatting>
  <conditionalFormatting sqref="B79:B86">
    <cfRule type="expression" dxfId="133" priority="359">
      <formula>$K$86&gt;0</formula>
    </cfRule>
    <cfRule type="expression" dxfId="132" priority="360">
      <formula>$D$86&gt;0</formula>
    </cfRule>
  </conditionalFormatting>
  <conditionalFormatting sqref="B87:B94">
    <cfRule type="expression" dxfId="131" priority="362">
      <formula>$D$94&gt;0</formula>
    </cfRule>
    <cfRule type="expression" dxfId="130" priority="361">
      <formula>$K$94&gt;0</formula>
    </cfRule>
  </conditionalFormatting>
  <conditionalFormatting sqref="B95:B102">
    <cfRule type="expression" dxfId="129" priority="364">
      <formula>$D$102&gt;0</formula>
    </cfRule>
    <cfRule type="expression" dxfId="128" priority="363">
      <formula>$K$102&gt;0</formula>
    </cfRule>
  </conditionalFormatting>
  <conditionalFormatting sqref="B104:B111">
    <cfRule type="expression" dxfId="127" priority="366">
      <formula>$D$111&gt;0</formula>
    </cfRule>
    <cfRule type="expression" dxfId="126" priority="365">
      <formula>$K$111&gt;0</formula>
    </cfRule>
  </conditionalFormatting>
  <conditionalFormatting sqref="B112:B119">
    <cfRule type="expression" dxfId="125" priority="368">
      <formula>$D$119&gt;0</formula>
    </cfRule>
    <cfRule type="expression" dxfId="124" priority="367">
      <formula>$K$119&gt;0</formula>
    </cfRule>
  </conditionalFormatting>
  <conditionalFormatting sqref="B120:B127">
    <cfRule type="expression" dxfId="123" priority="369">
      <formula>$K$127&gt;0</formula>
    </cfRule>
    <cfRule type="expression" dxfId="122" priority="370">
      <formula>$D$127&gt;0</formula>
    </cfRule>
  </conditionalFormatting>
  <conditionalFormatting sqref="B128:B135">
    <cfRule type="expression" dxfId="121" priority="372">
      <formula>$D$135&gt;0</formula>
    </cfRule>
    <cfRule type="expression" dxfId="120" priority="371">
      <formula>$K$135&gt;0</formula>
    </cfRule>
  </conditionalFormatting>
  <conditionalFormatting sqref="B140:C140">
    <cfRule type="expression" dxfId="119" priority="373">
      <formula>$K$140&gt;0</formula>
    </cfRule>
    <cfRule type="expression" dxfId="118" priority="374">
      <formula>$D$140&gt;0</formula>
    </cfRule>
  </conditionalFormatting>
  <conditionalFormatting sqref="B141:C141">
    <cfRule type="expression" dxfId="117" priority="375">
      <formula>$K$141&gt;0</formula>
    </cfRule>
    <cfRule type="expression" dxfId="116" priority="376">
      <formula>$D$141&gt;0</formula>
    </cfRule>
  </conditionalFormatting>
  <conditionalFormatting sqref="B142:C142">
    <cfRule type="expression" dxfId="115" priority="378">
      <formula>$D$142&gt;0</formula>
    </cfRule>
    <cfRule type="expression" dxfId="114" priority="377">
      <formula>$K$142&gt;0</formula>
    </cfRule>
  </conditionalFormatting>
  <conditionalFormatting sqref="B143:C143">
    <cfRule type="expression" dxfId="113" priority="379">
      <formula>$K$143&gt;0</formula>
    </cfRule>
    <cfRule type="expression" dxfId="112" priority="380">
      <formula>$D$143&gt;0</formula>
    </cfRule>
  </conditionalFormatting>
  <conditionalFormatting sqref="B144:C144">
    <cfRule type="expression" dxfId="111" priority="381">
      <formula>$K$144&gt;0</formula>
    </cfRule>
    <cfRule type="expression" dxfId="110" priority="382">
      <formula>$D$144&gt;0</formula>
    </cfRule>
  </conditionalFormatting>
  <conditionalFormatting sqref="B145:C145">
    <cfRule type="expression" dxfId="109" priority="384">
      <formula>$D$145&gt;0</formula>
    </cfRule>
    <cfRule type="expression" dxfId="108" priority="383">
      <formula>$K$145&gt;0</formula>
    </cfRule>
  </conditionalFormatting>
  <conditionalFormatting sqref="B146:C146">
    <cfRule type="expression" dxfId="107" priority="386">
      <formula>$D$146&gt;0</formula>
    </cfRule>
    <cfRule type="expression" dxfId="106" priority="385">
      <formula>$K$146&gt;0</formula>
    </cfRule>
  </conditionalFormatting>
  <conditionalFormatting sqref="B147:C147">
    <cfRule type="expression" dxfId="105" priority="388">
      <formula>$D$147&gt;0</formula>
    </cfRule>
    <cfRule type="expression" dxfId="104" priority="387">
      <formula>$K$147&gt;0</formula>
    </cfRule>
  </conditionalFormatting>
  <conditionalFormatting sqref="Y32:Y33">
    <cfRule type="expression" dxfId="103" priority="61">
      <formula>$H$3&lt;&gt;""</formula>
    </cfRule>
  </conditionalFormatting>
  <conditionalFormatting sqref="Y33">
    <cfRule type="expression" dxfId="102" priority="69">
      <formula>$F$7&lt;&gt;""</formula>
    </cfRule>
  </conditionalFormatting>
  <conditionalFormatting sqref="Y36">
    <cfRule type="expression" dxfId="101" priority="70">
      <formula>$F$7&lt;&gt;""</formula>
    </cfRule>
  </conditionalFormatting>
  <conditionalFormatting sqref="Y36:Y37">
    <cfRule type="expression" dxfId="100" priority="66">
      <formula>$H$11&lt;&gt;""</formula>
    </cfRule>
  </conditionalFormatting>
  <conditionalFormatting sqref="Y71:Y72">
    <cfRule type="expression" dxfId="99" priority="25">
      <formula>$H$3&lt;&gt;""</formula>
    </cfRule>
  </conditionalFormatting>
  <conditionalFormatting sqref="Y72">
    <cfRule type="expression" dxfId="98" priority="33">
      <formula>$F$7&lt;&gt;""</formula>
    </cfRule>
  </conditionalFormatting>
  <conditionalFormatting sqref="Y75">
    <cfRule type="expression" dxfId="97" priority="34">
      <formula>$F$7&lt;&gt;""</formula>
    </cfRule>
  </conditionalFormatting>
  <conditionalFormatting sqref="Y75:Y76">
    <cfRule type="expression" dxfId="96" priority="30">
      <formula>$H$11&lt;&gt;""</formula>
    </cfRule>
  </conditionalFormatting>
  <conditionalFormatting sqref="Z34">
    <cfRule type="expression" dxfId="95" priority="62">
      <formula>$H$3=""</formula>
    </cfRule>
  </conditionalFormatting>
  <conditionalFormatting sqref="Z34:Z35">
    <cfRule type="expression" dxfId="94" priority="71">
      <formula>$F$7=""</formula>
    </cfRule>
    <cfRule type="expression" dxfId="93" priority="72">
      <formula>$J$7=""</formula>
    </cfRule>
  </conditionalFormatting>
  <conditionalFormatting sqref="Z35">
    <cfRule type="expression" dxfId="92" priority="67">
      <formula>$H$11=""</formula>
    </cfRule>
  </conditionalFormatting>
  <conditionalFormatting sqref="Z73">
    <cfRule type="expression" dxfId="91" priority="26">
      <formula>$H$3=""</formula>
    </cfRule>
  </conditionalFormatting>
  <conditionalFormatting sqref="Z73:Z74">
    <cfRule type="expression" dxfId="90" priority="35">
      <formula>$F$7=""</formula>
    </cfRule>
    <cfRule type="expression" dxfId="89" priority="36">
      <formula>$J$7=""</formula>
    </cfRule>
  </conditionalFormatting>
  <conditionalFormatting sqref="Z74">
    <cfRule type="expression" dxfId="88" priority="31">
      <formula>$H$11=""</formula>
    </cfRule>
  </conditionalFormatting>
  <conditionalFormatting sqref="AA32:AA33">
    <cfRule type="expression" dxfId="87" priority="63">
      <formula>$H$3&lt;&gt;""</formula>
    </cfRule>
  </conditionalFormatting>
  <conditionalFormatting sqref="AA33">
    <cfRule type="expression" dxfId="86" priority="64">
      <formula>$J$7&lt;&gt;""</formula>
    </cfRule>
  </conditionalFormatting>
  <conditionalFormatting sqref="AA36">
    <cfRule type="expression" dxfId="85" priority="65">
      <formula>$J$7&lt;&gt;""</formula>
    </cfRule>
  </conditionalFormatting>
  <conditionalFormatting sqref="AA36:AA37">
    <cfRule type="expression" dxfId="84" priority="68">
      <formula>$H$11&lt;&gt;""</formula>
    </cfRule>
  </conditionalFormatting>
  <conditionalFormatting sqref="AA71:AA72">
    <cfRule type="expression" dxfId="83" priority="27">
      <formula>$H$3&lt;&gt;""</formula>
    </cfRule>
  </conditionalFormatting>
  <conditionalFormatting sqref="AA72">
    <cfRule type="expression" dxfId="82" priority="28">
      <formula>$J$7&lt;&gt;""</formula>
    </cfRule>
  </conditionalFormatting>
  <conditionalFormatting sqref="AA75">
    <cfRule type="expression" dxfId="81" priority="29">
      <formula>$J$7&lt;&gt;""</formula>
    </cfRule>
  </conditionalFormatting>
  <conditionalFormatting sqref="AA75:AA76">
    <cfRule type="expression" dxfId="80" priority="32">
      <formula>$H$11&lt;&gt;""</formula>
    </cfRule>
  </conditionalFormatting>
  <conditionalFormatting sqref="AL32:AL33">
    <cfRule type="expression" dxfId="79" priority="49">
      <formula>$H$3&lt;&gt;""</formula>
    </cfRule>
  </conditionalFormatting>
  <conditionalFormatting sqref="AL33">
    <cfRule type="expression" dxfId="78" priority="57">
      <formula>$F$7&lt;&gt;""</formula>
    </cfRule>
  </conditionalFormatting>
  <conditionalFormatting sqref="AL36">
    <cfRule type="expression" dxfId="77" priority="58">
      <formula>$F$7&lt;&gt;""</formula>
    </cfRule>
  </conditionalFormatting>
  <conditionalFormatting sqref="AL36:AL37">
    <cfRule type="expression" dxfId="76" priority="54">
      <formula>$H$11&lt;&gt;""</formula>
    </cfRule>
  </conditionalFormatting>
  <conditionalFormatting sqref="AL71:AL72">
    <cfRule type="expression" dxfId="75" priority="13">
      <formula>$H$3&lt;&gt;""</formula>
    </cfRule>
  </conditionalFormatting>
  <conditionalFormatting sqref="AL72">
    <cfRule type="expression" dxfId="74" priority="21">
      <formula>$F$7&lt;&gt;""</formula>
    </cfRule>
  </conditionalFormatting>
  <conditionalFormatting sqref="AL75">
    <cfRule type="expression" dxfId="73" priority="22">
      <formula>$F$7&lt;&gt;""</formula>
    </cfRule>
  </conditionalFormatting>
  <conditionalFormatting sqref="AL75:AL76">
    <cfRule type="expression" dxfId="72" priority="18">
      <formula>$H$11&lt;&gt;""</formula>
    </cfRule>
  </conditionalFormatting>
  <conditionalFormatting sqref="AM34">
    <cfRule type="expression" dxfId="71" priority="50">
      <formula>$H$3=""</formula>
    </cfRule>
  </conditionalFormatting>
  <conditionalFormatting sqref="AM34:AM35">
    <cfRule type="expression" dxfId="70" priority="60">
      <formula>$J$7=""</formula>
    </cfRule>
    <cfRule type="expression" dxfId="69" priority="59">
      <formula>$F$7=""</formula>
    </cfRule>
  </conditionalFormatting>
  <conditionalFormatting sqref="AM35">
    <cfRule type="expression" dxfId="68" priority="55">
      <formula>$H$11=""</formula>
    </cfRule>
  </conditionalFormatting>
  <conditionalFormatting sqref="AM73">
    <cfRule type="expression" dxfId="67" priority="14">
      <formula>$H$3=""</formula>
    </cfRule>
  </conditionalFormatting>
  <conditionalFormatting sqref="AM73:AM74">
    <cfRule type="expression" dxfId="66" priority="23">
      <formula>$F$7=""</formula>
    </cfRule>
    <cfRule type="expression" dxfId="65" priority="24">
      <formula>$J$7=""</formula>
    </cfRule>
  </conditionalFormatting>
  <conditionalFormatting sqref="AM74">
    <cfRule type="expression" dxfId="64" priority="19">
      <formula>$H$11=""</formula>
    </cfRule>
  </conditionalFormatting>
  <conditionalFormatting sqref="AN32:AN33">
    <cfRule type="expression" dxfId="63" priority="51">
      <formula>$H$3&lt;&gt;""</formula>
    </cfRule>
  </conditionalFormatting>
  <conditionalFormatting sqref="AN33">
    <cfRule type="expression" dxfId="62" priority="52">
      <formula>$J$7&lt;&gt;""</formula>
    </cfRule>
  </conditionalFormatting>
  <conditionalFormatting sqref="AN36">
    <cfRule type="expression" dxfId="61" priority="53">
      <formula>$J$7&lt;&gt;""</formula>
    </cfRule>
  </conditionalFormatting>
  <conditionalFormatting sqref="AN36:AN37">
    <cfRule type="expression" dxfId="60" priority="56">
      <formula>$H$11&lt;&gt;""</formula>
    </cfRule>
  </conditionalFormatting>
  <conditionalFormatting sqref="AN71:AN72">
    <cfRule type="expression" dxfId="59" priority="15">
      <formula>$H$3&lt;&gt;""</formula>
    </cfRule>
  </conditionalFormatting>
  <conditionalFormatting sqref="AN72">
    <cfRule type="expression" dxfId="58" priority="16">
      <formula>$J$7&lt;&gt;""</formula>
    </cfRule>
  </conditionalFormatting>
  <conditionalFormatting sqref="AN75">
    <cfRule type="expression" dxfId="57" priority="17">
      <formula>$J$7&lt;&gt;""</formula>
    </cfRule>
  </conditionalFormatting>
  <conditionalFormatting sqref="AN75:AN76">
    <cfRule type="expression" dxfId="56" priority="20">
      <formula>$H$11&lt;&gt;""</formula>
    </cfRule>
  </conditionalFormatting>
  <conditionalFormatting sqref="AY32:AY33">
    <cfRule type="expression" dxfId="55" priority="37">
      <formula>$H$3&lt;&gt;""</formula>
    </cfRule>
  </conditionalFormatting>
  <conditionalFormatting sqref="AY33">
    <cfRule type="expression" dxfId="54" priority="45">
      <formula>$F$7&lt;&gt;""</formula>
    </cfRule>
  </conditionalFormatting>
  <conditionalFormatting sqref="AY36">
    <cfRule type="expression" dxfId="53" priority="46">
      <formula>$F$7&lt;&gt;""</formula>
    </cfRule>
  </conditionalFormatting>
  <conditionalFormatting sqref="AY36:AY37">
    <cfRule type="expression" dxfId="52" priority="42">
      <formula>$H$11&lt;&gt;""</formula>
    </cfRule>
  </conditionalFormatting>
  <conditionalFormatting sqref="AY71:AY72">
    <cfRule type="expression" dxfId="51" priority="1">
      <formula>$H$3&lt;&gt;""</formula>
    </cfRule>
  </conditionalFormatting>
  <conditionalFormatting sqref="AY72">
    <cfRule type="expression" dxfId="50" priority="9">
      <formula>$F$7&lt;&gt;""</formula>
    </cfRule>
  </conditionalFormatting>
  <conditionalFormatting sqref="AY75">
    <cfRule type="expression" dxfId="49" priority="10">
      <formula>$F$7&lt;&gt;""</formula>
    </cfRule>
  </conditionalFormatting>
  <conditionalFormatting sqref="AY75:AY76">
    <cfRule type="expression" dxfId="48" priority="6">
      <formula>$H$11&lt;&gt;""</formula>
    </cfRule>
  </conditionalFormatting>
  <conditionalFormatting sqref="AZ34">
    <cfRule type="expression" dxfId="47" priority="38">
      <formula>$H$3=""</formula>
    </cfRule>
  </conditionalFormatting>
  <conditionalFormatting sqref="AZ34:AZ35">
    <cfRule type="expression" dxfId="46" priority="47">
      <formula>$F$7=""</formula>
    </cfRule>
    <cfRule type="expression" dxfId="45" priority="48">
      <formula>$J$7=""</formula>
    </cfRule>
  </conditionalFormatting>
  <conditionalFormatting sqref="AZ35">
    <cfRule type="expression" dxfId="44" priority="43">
      <formula>$H$11=""</formula>
    </cfRule>
  </conditionalFormatting>
  <conditionalFormatting sqref="AZ73">
    <cfRule type="expression" dxfId="43" priority="2">
      <formula>$H$3=""</formula>
    </cfRule>
  </conditionalFormatting>
  <conditionalFormatting sqref="AZ73:AZ74">
    <cfRule type="expression" dxfId="42" priority="11">
      <formula>$F$7=""</formula>
    </cfRule>
    <cfRule type="expression" dxfId="41" priority="12">
      <formula>$J$7=""</formula>
    </cfRule>
  </conditionalFormatting>
  <conditionalFormatting sqref="AZ74">
    <cfRule type="expression" dxfId="40" priority="7">
      <formula>$H$11=""</formula>
    </cfRule>
  </conditionalFormatting>
  <conditionalFormatting sqref="BA32:BA33">
    <cfRule type="expression" dxfId="39" priority="39">
      <formula>$H$3&lt;&gt;""</formula>
    </cfRule>
  </conditionalFormatting>
  <conditionalFormatting sqref="BA33">
    <cfRule type="expression" dxfId="38" priority="40">
      <formula>$J$7&lt;&gt;""</formula>
    </cfRule>
  </conditionalFormatting>
  <conditionalFormatting sqref="BA36">
    <cfRule type="expression" dxfId="37" priority="41">
      <formula>$J$7&lt;&gt;""</formula>
    </cfRule>
  </conditionalFormatting>
  <conditionalFormatting sqref="BA36:BA37">
    <cfRule type="expression" dxfId="36" priority="44">
      <formula>$H$11&lt;&gt;""</formula>
    </cfRule>
  </conditionalFormatting>
  <conditionalFormatting sqref="BA71:BA72">
    <cfRule type="expression" dxfId="35" priority="3">
      <formula>$H$3&lt;&gt;""</formula>
    </cfRule>
  </conditionalFormatting>
  <conditionalFormatting sqref="BA72">
    <cfRule type="expression" dxfId="34" priority="4">
      <formula>$J$7&lt;&gt;""</formula>
    </cfRule>
  </conditionalFormatting>
  <conditionalFormatting sqref="BA75">
    <cfRule type="expression" dxfId="33" priority="5">
      <formula>$J$7&lt;&gt;""</formula>
    </cfRule>
  </conditionalFormatting>
  <conditionalFormatting sqref="BA75:BA76">
    <cfRule type="expression" dxfId="32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="115" zoomScaleNormal="100" zoomScaleSheetLayoutView="115" workbookViewId="0">
      <selection activeCell="I43" sqref="I43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8" t="str">
        <f>CONCATENATE("Tablica ",Wpisywanie!B3,"a")</f>
        <v>Tablica 8a</v>
      </c>
    </row>
    <row r="3" spans="1:17" ht="18" customHeight="1" x14ac:dyDescent="0.25">
      <c r="A3" s="465" t="s">
        <v>21</v>
      </c>
      <c r="B3" s="466"/>
      <c r="C3" s="466"/>
      <c r="D3" s="466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67" t="str">
        <f>CONCATENATE("Miasto: ",Zestawienie!C1)</f>
        <v>Miasto: Gdynia</v>
      </c>
      <c r="B4" s="468"/>
      <c r="C4" s="468"/>
      <c r="D4" s="468"/>
      <c r="H4" s="234" t="str">
        <f>IF(Wpisywanie!A20&lt;&gt;"",CONCATENATE("ul. ",Wpisywanie!A20),IF(Wpisywanie!A22&lt;&gt;"",CONCATENATE("droga nr: ",Wpisywanie!A22),IF(Wpisywanie!A24&lt;&gt;"",CONCATENATE("pkt orient.: ",Wpisywanie!A24),"")))</f>
        <v>ul. Władysława IV</v>
      </c>
      <c r="J4" s="27"/>
    </row>
    <row r="5" spans="1:17" ht="18" customHeight="1" x14ac:dyDescent="0.2">
      <c r="A5" s="469" t="str">
        <f>CONCATENATE("Data: ",TEXT(Zestawienie!C2,"rrrr-mm-dd")," /",TEXT(Zestawienie!C2,"dddd"),"/")</f>
        <v>Data: 2024-12-11 /środa/</v>
      </c>
      <c r="B5" s="470"/>
      <c r="C5" s="470"/>
      <c r="D5" s="470"/>
      <c r="J5" s="27"/>
    </row>
    <row r="6" spans="1:17" ht="18" customHeight="1" x14ac:dyDescent="0.2">
      <c r="A6" s="471" t="str">
        <f>CONCATENATE("Skrzyżowanie nr: ",Zestawienie!C3)</f>
        <v>Skrzyżowanie nr: 8</v>
      </c>
      <c r="B6" s="472"/>
      <c r="C6" s="472"/>
      <c r="D6" s="472"/>
      <c r="F6" s="229"/>
      <c r="G6" s="229"/>
      <c r="J6" s="27"/>
      <c r="O6" s="40"/>
    </row>
    <row r="7" spans="1:17" ht="18" customHeight="1" x14ac:dyDescent="0.2">
      <c r="A7" s="235" t="s">
        <v>61</v>
      </c>
      <c r="B7" s="477" t="str">
        <f>IF(H3&lt;&gt;"",CONCATENATE("- ",H4),"")</f>
        <v>- ul. Władysława IV</v>
      </c>
      <c r="C7" s="478"/>
      <c r="D7" s="478"/>
      <c r="F7" s="236" t="str">
        <f>IF(Zestawienie!A116&lt;&gt;"","W","")</f>
        <v>W</v>
      </c>
      <c r="G7" s="229"/>
      <c r="H7" s="237">
        <v>54.522300000000001</v>
      </c>
      <c r="J7" s="238" t="str">
        <f>IF(Zestawienie!A50&lt;&gt;"","E","")</f>
        <v>E</v>
      </c>
    </row>
    <row r="8" spans="1:17" ht="18" customHeight="1" x14ac:dyDescent="0.25">
      <c r="A8" s="239" t="s">
        <v>62</v>
      </c>
      <c r="B8" s="463" t="str">
        <f>IF(J7&lt;&gt;"",CONCATENATE("- ",J8),"")</f>
        <v>- ul. Wójta Radtkego</v>
      </c>
      <c r="C8" s="464"/>
      <c r="D8" s="464"/>
      <c r="F8" s="233" t="str">
        <f>IF(Wpisywanie!A155&lt;&gt;"",CONCATENATE("ul. ",Wpisywanie!A155),IF(Wpisywanie!A157&lt;&gt;"",CONCATENATE("droga nr: ",Wpisywanie!A157),IF(Wpisywanie!A159&lt;&gt;"",CONCATENATE("pkt orient.: ",Wpisywanie!A159),"")))</f>
        <v>ul. Wójta Radtkego</v>
      </c>
      <c r="G8" s="230"/>
      <c r="H8" s="237">
        <v>18.53877</v>
      </c>
      <c r="J8" s="240" t="str">
        <f>IF(Wpisywanie!A65&lt;&gt;"",CONCATENATE("ul. ",Wpisywanie!A65),IF(Wpisywanie!A67&lt;&gt;"",CONCATENATE("droga nr: ",Wpisywanie!A67),IF(Wpisywanie!A69&lt;&gt;"",CONCATENATE("pkt orient.: ",Wpisywanie!A69),"")))</f>
        <v>ul. Wójta Radtkego</v>
      </c>
    </row>
    <row r="9" spans="1:17" ht="18" customHeight="1" x14ac:dyDescent="0.2">
      <c r="A9" s="239" t="s">
        <v>63</v>
      </c>
      <c r="B9" s="463" t="str">
        <f>IF(H11&lt;&gt;"",CONCATENATE("- ",H12),"")</f>
        <v>- ul. Władysława IV</v>
      </c>
      <c r="C9" s="464"/>
      <c r="D9" s="464"/>
      <c r="F9" s="231"/>
      <c r="G9" s="231"/>
      <c r="J9" s="27"/>
    </row>
    <row r="10" spans="1:17" ht="18" customHeight="1" x14ac:dyDescent="0.2">
      <c r="A10" s="241" t="s">
        <v>64</v>
      </c>
      <c r="B10" s="461" t="str">
        <f>IF(F7&lt;&gt;"",CONCATENATE("- ",F8),"")</f>
        <v>- ul. Wójta Radtkego</v>
      </c>
      <c r="C10" s="462"/>
      <c r="D10" s="462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32" t="str">
        <f>IF(Wpisywanie!A110&lt;&gt;"",CONCATENATE("ul. ",Wpisywanie!A110),IF(Wpisywanie!A112&lt;&gt;"",CONCATENATE("droga nr: ",Wpisywanie!A112),IF(Wpisywanie!A114&lt;&gt;"",CONCATENATE("pkt orient.: ",Wpisywanie!A114),"")))</f>
        <v>ul. Władysława IV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59" t="s">
        <v>2</v>
      </c>
      <c r="B14" s="473" t="s">
        <v>22</v>
      </c>
      <c r="C14" s="474"/>
      <c r="D14" s="474"/>
      <c r="E14" s="474"/>
      <c r="F14" s="474"/>
      <c r="G14" s="474"/>
      <c r="H14" s="475"/>
      <c r="I14" s="457" t="s">
        <v>20</v>
      </c>
      <c r="J14" s="459" t="s">
        <v>13</v>
      </c>
    </row>
    <row r="15" spans="1:17" ht="60" customHeight="1" x14ac:dyDescent="0.2">
      <c r="A15" s="459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1" t="str">
        <f>Zestawienie!J3</f>
        <v>17.00:18.00</v>
      </c>
      <c r="I15" s="458"/>
      <c r="J15" s="460"/>
    </row>
    <row r="16" spans="1:17" ht="15" thickBot="1" x14ac:dyDescent="0.25">
      <c r="A16" s="476"/>
      <c r="B16" s="141" t="s">
        <v>4</v>
      </c>
      <c r="C16" s="141" t="s">
        <v>4</v>
      </c>
      <c r="D16" s="141" t="s">
        <v>4</v>
      </c>
      <c r="E16" s="141" t="s">
        <v>4</v>
      </c>
      <c r="F16" s="141" t="s">
        <v>4</v>
      </c>
      <c r="G16" s="141" t="s">
        <v>4</v>
      </c>
      <c r="H16" s="141" t="s">
        <v>4</v>
      </c>
      <c r="I16" s="60" t="s">
        <v>70</v>
      </c>
      <c r="J16" s="35" t="s">
        <v>14</v>
      </c>
    </row>
    <row r="17" spans="1:10" s="251" customFormat="1" ht="15" hidden="1" customHeight="1" x14ac:dyDescent="0.2">
      <c r="A17" s="96" t="str">
        <f>Wpisywanie!B5</f>
        <v>NL</v>
      </c>
      <c r="B17" s="121">
        <f>Zestawienie!D12</f>
        <v>0</v>
      </c>
      <c r="C17" s="121">
        <f>Zestawienie!E12</f>
        <v>0</v>
      </c>
      <c r="D17" s="122">
        <f>Zestawienie!F12</f>
        <v>0</v>
      </c>
      <c r="E17" s="122">
        <f>Zestawienie!G12</f>
        <v>0</v>
      </c>
      <c r="F17" s="121">
        <f>Zestawienie!H12</f>
        <v>0</v>
      </c>
      <c r="G17" s="121">
        <f>Zestawienie!I12</f>
        <v>0</v>
      </c>
      <c r="H17" s="121">
        <f>Zestawienie!J12</f>
        <v>0</v>
      </c>
      <c r="I17" s="123">
        <f t="shared" ref="I17:I36" si="0">SUM(B17:H17)</f>
        <v>0</v>
      </c>
      <c r="J17" s="124" t="str">
        <f>IF(Zestawienie!K12=0,"",Zestawienie!L12)</f>
        <v/>
      </c>
    </row>
    <row r="18" spans="1:10" s="251" customFormat="1" ht="15" hidden="1" customHeight="1" x14ac:dyDescent="0.2">
      <c r="A18" s="96" t="str">
        <f>Wpisywanie!B16</f>
        <v>DROGA JEDNOKIERUNKOWA</v>
      </c>
      <c r="B18" s="125">
        <f>Zestawienie!D20</f>
        <v>0</v>
      </c>
      <c r="C18" s="125">
        <f>Zestawienie!E20</f>
        <v>0</v>
      </c>
      <c r="D18" s="125">
        <f>Zestawienie!F20</f>
        <v>0</v>
      </c>
      <c r="E18" s="125">
        <f>Zestawienie!G20</f>
        <v>0</v>
      </c>
      <c r="F18" s="125">
        <f>Zestawienie!H20</f>
        <v>0</v>
      </c>
      <c r="G18" s="125">
        <f>Zestawienie!I20</f>
        <v>0</v>
      </c>
      <c r="H18" s="125">
        <f>Zestawienie!J20</f>
        <v>0</v>
      </c>
      <c r="I18" s="123">
        <f t="shared" si="0"/>
        <v>0</v>
      </c>
      <c r="J18" s="124" t="str">
        <f>IF(Zestawienie!K20=0,"",Zestawienie!L20)</f>
        <v/>
      </c>
    </row>
    <row r="19" spans="1:10" s="251" customFormat="1" ht="15" hidden="1" customHeight="1" x14ac:dyDescent="0.2">
      <c r="A19" s="96" t="str">
        <f>Wpisywanie!B27</f>
        <v xml:space="preserve">NP </v>
      </c>
      <c r="B19" s="125">
        <f>Zestawienie!D28</f>
        <v>0</v>
      </c>
      <c r="C19" s="125">
        <f>Zestawienie!E28</f>
        <v>0</v>
      </c>
      <c r="D19" s="125">
        <f>Zestawienie!F28</f>
        <v>0</v>
      </c>
      <c r="E19" s="125">
        <f>Zestawienie!G28</f>
        <v>0</v>
      </c>
      <c r="F19" s="125">
        <f>Zestawienie!H28</f>
        <v>0</v>
      </c>
      <c r="G19" s="125">
        <f>Zestawienie!I28</f>
        <v>0</v>
      </c>
      <c r="H19" s="125">
        <f>Zestawienie!J28</f>
        <v>0</v>
      </c>
      <c r="I19" s="123">
        <f t="shared" si="0"/>
        <v>0</v>
      </c>
      <c r="J19" s="124" t="str">
        <f>IF(Zestawienie!K28=0,"",Zestawienie!L28)</f>
        <v/>
      </c>
    </row>
    <row r="20" spans="1:10" s="251" customFormat="1" ht="15" hidden="1" customHeight="1" x14ac:dyDescent="0.2">
      <c r="A20" s="96" t="str">
        <f>Wpisywanie!B38</f>
        <v>NZ</v>
      </c>
      <c r="B20" s="125">
        <f>Zestawienie!D36</f>
        <v>0</v>
      </c>
      <c r="C20" s="125">
        <f>Zestawienie!E36</f>
        <v>0</v>
      </c>
      <c r="D20" s="125">
        <f>Zestawienie!F36</f>
        <v>0</v>
      </c>
      <c r="E20" s="125">
        <f>Zestawienie!G36</f>
        <v>0</v>
      </c>
      <c r="F20" s="125">
        <f>Zestawienie!H36</f>
        <v>0</v>
      </c>
      <c r="G20" s="125">
        <f>Zestawienie!I36</f>
        <v>0</v>
      </c>
      <c r="H20" s="125">
        <f>Zestawienie!J36</f>
        <v>0</v>
      </c>
      <c r="I20" s="123">
        <f t="shared" si="0"/>
        <v>0</v>
      </c>
      <c r="J20" s="126" t="str">
        <f>IF(Zestawienie!K36=0,"",Zestawienie!L36)</f>
        <v/>
      </c>
    </row>
    <row r="21" spans="1:10" s="251" customFormat="1" ht="15" customHeight="1" thickBot="1" x14ac:dyDescent="0.25">
      <c r="A21" s="483" t="str">
        <f>Wpisywanie!A17</f>
        <v xml:space="preserve">N </v>
      </c>
      <c r="B21" s="484">
        <f t="shared" ref="B21:D21" si="1">SUM(B17:B20)</f>
        <v>0</v>
      </c>
      <c r="C21" s="484">
        <f t="shared" si="1"/>
        <v>0</v>
      </c>
      <c r="D21" s="484">
        <f t="shared" si="1"/>
        <v>0</v>
      </c>
      <c r="E21" s="484">
        <f t="shared" ref="E21:H21" si="2">SUM(E17:E20)</f>
        <v>0</v>
      </c>
      <c r="F21" s="484">
        <f t="shared" si="2"/>
        <v>0</v>
      </c>
      <c r="G21" s="484">
        <f t="shared" si="2"/>
        <v>0</v>
      </c>
      <c r="H21" s="484">
        <f t="shared" si="2"/>
        <v>0</v>
      </c>
      <c r="I21" s="485">
        <f t="shared" si="0"/>
        <v>0</v>
      </c>
      <c r="J21" s="486" t="str">
        <f>IF(Zestawienie!K37=0,"",Zestawienie!L37)</f>
        <v/>
      </c>
    </row>
    <row r="22" spans="1:10" s="251" customFormat="1" ht="15" hidden="1" customHeight="1" thickTop="1" x14ac:dyDescent="0.2">
      <c r="A22" s="130" t="str">
        <f>Wpisywanie!B50</f>
        <v>EL</v>
      </c>
      <c r="B22" s="131">
        <f>Zestawienie!D45</f>
        <v>0</v>
      </c>
      <c r="C22" s="131">
        <f>Zestawienie!E45</f>
        <v>0</v>
      </c>
      <c r="D22" s="131">
        <f>Zestawienie!F45</f>
        <v>0</v>
      </c>
      <c r="E22" s="131">
        <f>Zestawienie!G45</f>
        <v>0</v>
      </c>
      <c r="F22" s="131">
        <f>Zestawienie!H45</f>
        <v>0</v>
      </c>
      <c r="G22" s="131">
        <f>Zestawienie!I45</f>
        <v>0</v>
      </c>
      <c r="H22" s="131">
        <f>Zestawienie!J45</f>
        <v>0</v>
      </c>
      <c r="I22" s="132">
        <f t="shared" si="0"/>
        <v>0</v>
      </c>
      <c r="J22" s="133" t="str">
        <f>IF(Zestawienie!K45=0,"",Zestawienie!L45)</f>
        <v/>
      </c>
    </row>
    <row r="23" spans="1:10" s="251" customFormat="1" ht="15" hidden="1" customHeight="1" x14ac:dyDescent="0.2">
      <c r="A23" s="96" t="str">
        <f>Wpisywanie!B61</f>
        <v>DROGA JEDNOKIERUNKOWA</v>
      </c>
      <c r="B23" s="125">
        <f>Zestawienie!D53</f>
        <v>0</v>
      </c>
      <c r="C23" s="125">
        <f>Zestawienie!E53</f>
        <v>0</v>
      </c>
      <c r="D23" s="125">
        <f>Zestawienie!F53</f>
        <v>0</v>
      </c>
      <c r="E23" s="125">
        <f>Zestawienie!G53</f>
        <v>0</v>
      </c>
      <c r="F23" s="125">
        <f>Zestawienie!H53</f>
        <v>0</v>
      </c>
      <c r="G23" s="125">
        <f>Zestawienie!I53</f>
        <v>0</v>
      </c>
      <c r="H23" s="125">
        <f>Zestawienie!J53</f>
        <v>0</v>
      </c>
      <c r="I23" s="123">
        <f t="shared" si="0"/>
        <v>0</v>
      </c>
      <c r="J23" s="124" t="str">
        <f>IF(Zestawienie!K53=0,"",Zestawienie!L53)</f>
        <v/>
      </c>
    </row>
    <row r="24" spans="1:10" s="251" customFormat="1" ht="15" hidden="1" customHeight="1" x14ac:dyDescent="0.2">
      <c r="A24" s="96" t="str">
        <f>Wpisywanie!B72</f>
        <v>EP</v>
      </c>
      <c r="B24" s="125">
        <f>Zestawienie!D61</f>
        <v>0</v>
      </c>
      <c r="C24" s="125">
        <f>Zestawienie!E61</f>
        <v>0</v>
      </c>
      <c r="D24" s="125">
        <f>Zestawienie!F61</f>
        <v>0</v>
      </c>
      <c r="E24" s="125">
        <f>Zestawienie!G61</f>
        <v>0</v>
      </c>
      <c r="F24" s="125">
        <f>Zestawienie!H61</f>
        <v>0</v>
      </c>
      <c r="G24" s="125">
        <f>Zestawienie!I61</f>
        <v>0</v>
      </c>
      <c r="H24" s="125">
        <f>Zestawienie!J61</f>
        <v>0</v>
      </c>
      <c r="I24" s="123">
        <f t="shared" si="0"/>
        <v>0</v>
      </c>
      <c r="J24" s="124" t="str">
        <f>IF(Zestawienie!K61=0,"",Zestawienie!L61)</f>
        <v/>
      </c>
    </row>
    <row r="25" spans="1:10" s="251" customFormat="1" ht="15" hidden="1" customHeight="1" x14ac:dyDescent="0.2">
      <c r="A25" s="96" t="str">
        <f>Wpisywanie!B83</f>
        <v>EZ</v>
      </c>
      <c r="B25" s="125">
        <f>Zestawienie!D69</f>
        <v>0</v>
      </c>
      <c r="C25" s="125">
        <f>Zestawienie!E69</f>
        <v>0</v>
      </c>
      <c r="D25" s="125">
        <f>Zestawienie!F69</f>
        <v>0</v>
      </c>
      <c r="E25" s="125">
        <f>Zestawienie!G69</f>
        <v>0</v>
      </c>
      <c r="F25" s="125">
        <f>Zestawienie!H69</f>
        <v>0</v>
      </c>
      <c r="G25" s="125">
        <f>Zestawienie!I69</f>
        <v>0</v>
      </c>
      <c r="H25" s="125">
        <f>Zestawienie!J69</f>
        <v>0</v>
      </c>
      <c r="I25" s="123">
        <f t="shared" si="0"/>
        <v>0</v>
      </c>
      <c r="J25" s="126" t="str">
        <f>IF(Zestawienie!K69=0,"",Zestawienie!L69)</f>
        <v/>
      </c>
    </row>
    <row r="26" spans="1:10" s="251" customFormat="1" ht="15" customHeight="1" thickTop="1" thickBot="1" x14ac:dyDescent="0.25">
      <c r="A26" s="483" t="str">
        <f>Wpisywanie!A62</f>
        <v>E</v>
      </c>
      <c r="B26" s="484">
        <f t="shared" ref="B26:D26" si="3">SUM(B22:B25)</f>
        <v>0</v>
      </c>
      <c r="C26" s="484">
        <f t="shared" si="3"/>
        <v>0</v>
      </c>
      <c r="D26" s="484">
        <f t="shared" si="3"/>
        <v>0</v>
      </c>
      <c r="E26" s="484">
        <f t="shared" ref="E26:H26" si="4">SUM(E22:E25)</f>
        <v>0</v>
      </c>
      <c r="F26" s="484">
        <f t="shared" si="4"/>
        <v>0</v>
      </c>
      <c r="G26" s="484">
        <f t="shared" si="4"/>
        <v>0</v>
      </c>
      <c r="H26" s="484">
        <f t="shared" si="4"/>
        <v>0</v>
      </c>
      <c r="I26" s="485">
        <f t="shared" si="0"/>
        <v>0</v>
      </c>
      <c r="J26" s="486" t="str">
        <f>IF(Zestawienie!K70=0,"",Zestawienie!L70)</f>
        <v/>
      </c>
    </row>
    <row r="27" spans="1:10" s="251" customFormat="1" ht="15" hidden="1" customHeight="1" thickTop="1" x14ac:dyDescent="0.2">
      <c r="A27" s="130" t="str">
        <f>Wpisywanie!B95</f>
        <v>SL</v>
      </c>
      <c r="B27" s="131">
        <f>Zestawienie!D78</f>
        <v>0</v>
      </c>
      <c r="C27" s="131">
        <f>Zestawienie!E78</f>
        <v>0</v>
      </c>
      <c r="D27" s="131">
        <f>Zestawienie!F78</f>
        <v>0</v>
      </c>
      <c r="E27" s="131">
        <f>Zestawienie!G78</f>
        <v>0</v>
      </c>
      <c r="F27" s="131">
        <f>Zestawienie!H78</f>
        <v>0</v>
      </c>
      <c r="G27" s="131">
        <f>Zestawienie!I78</f>
        <v>0</v>
      </c>
      <c r="H27" s="131">
        <f>Zestawienie!J78</f>
        <v>0</v>
      </c>
      <c r="I27" s="132">
        <f t="shared" si="0"/>
        <v>0</v>
      </c>
      <c r="J27" s="133" t="str">
        <f>IF(Zestawienie!K78=0,"",Zestawienie!L78)</f>
        <v/>
      </c>
    </row>
    <row r="28" spans="1:10" s="251" customFormat="1" ht="15" customHeight="1" thickTop="1" x14ac:dyDescent="0.2">
      <c r="A28" s="96" t="str">
        <f>Wpisywanie!B106</f>
        <v>SW</v>
      </c>
      <c r="B28" s="125">
        <f>Zestawienie!D86</f>
        <v>326</v>
      </c>
      <c r="C28" s="125">
        <f>Zestawienie!E86</f>
        <v>412</v>
      </c>
      <c r="D28" s="125">
        <f>Zestawienie!F86</f>
        <v>481</v>
      </c>
      <c r="E28" s="125">
        <f>Zestawienie!G86</f>
        <v>438</v>
      </c>
      <c r="F28" s="125">
        <f>Zestawienie!H86</f>
        <v>459</v>
      </c>
      <c r="G28" s="125">
        <f>Zestawienie!I86</f>
        <v>442</v>
      </c>
      <c r="H28" s="125">
        <f>Zestawienie!J86</f>
        <v>544</v>
      </c>
      <c r="I28" s="123">
        <f t="shared" si="0"/>
        <v>3102</v>
      </c>
      <c r="J28" s="124">
        <f>IF(Zestawienie!K86=0,"",Zestawienie!L86)</f>
        <v>8.2527401676337853</v>
      </c>
    </row>
    <row r="29" spans="1:10" s="251" customFormat="1" ht="15" customHeight="1" x14ac:dyDescent="0.2">
      <c r="A29" s="96" t="str">
        <f>Wpisywanie!B117</f>
        <v>SP</v>
      </c>
      <c r="B29" s="125">
        <f>Zestawienie!D94</f>
        <v>56</v>
      </c>
      <c r="C29" s="125">
        <f>Zestawienie!E94</f>
        <v>92</v>
      </c>
      <c r="D29" s="125">
        <f>Zestawienie!F94</f>
        <v>86</v>
      </c>
      <c r="E29" s="125">
        <f>Zestawienie!G94</f>
        <v>98</v>
      </c>
      <c r="F29" s="125">
        <f>Zestawienie!H94</f>
        <v>64</v>
      </c>
      <c r="G29" s="125">
        <f>Zestawienie!I94</f>
        <v>74</v>
      </c>
      <c r="H29" s="125">
        <f>Zestawienie!J94</f>
        <v>60</v>
      </c>
      <c r="I29" s="123">
        <f t="shared" si="0"/>
        <v>530</v>
      </c>
      <c r="J29" s="124">
        <f>IF(Zestawienie!K94=0,"",Zestawienie!L94)</f>
        <v>2.4528301886792456</v>
      </c>
    </row>
    <row r="30" spans="1:10" s="251" customFormat="1" ht="15" hidden="1" customHeight="1" x14ac:dyDescent="0.2">
      <c r="A30" s="96" t="str">
        <f>Wpisywanie!B128</f>
        <v>SZ</v>
      </c>
      <c r="B30" s="125">
        <f>Zestawienie!D102</f>
        <v>0</v>
      </c>
      <c r="C30" s="125">
        <f>Zestawienie!E102</f>
        <v>0</v>
      </c>
      <c r="D30" s="125">
        <f>Zestawienie!F102</f>
        <v>0</v>
      </c>
      <c r="E30" s="125">
        <f>Zestawienie!G102</f>
        <v>0</v>
      </c>
      <c r="F30" s="125">
        <f>Zestawienie!H102</f>
        <v>0</v>
      </c>
      <c r="G30" s="125">
        <f>Zestawienie!I102</f>
        <v>0</v>
      </c>
      <c r="H30" s="125">
        <f>Zestawienie!J102</f>
        <v>0</v>
      </c>
      <c r="I30" s="123">
        <f t="shared" si="0"/>
        <v>0</v>
      </c>
      <c r="J30" s="126" t="str">
        <f>IF(Zestawienie!K102=0,"",Zestawienie!L102)</f>
        <v/>
      </c>
    </row>
    <row r="31" spans="1:10" s="251" customFormat="1" ht="15" customHeight="1" thickBot="1" x14ac:dyDescent="0.25">
      <c r="A31" s="127" t="str">
        <f>Wpisywanie!A107</f>
        <v>S</v>
      </c>
      <c r="B31" s="128">
        <f t="shared" ref="B31:D31" si="5">SUM(B27:B30)</f>
        <v>382</v>
      </c>
      <c r="C31" s="128">
        <f t="shared" si="5"/>
        <v>504</v>
      </c>
      <c r="D31" s="128">
        <f t="shared" si="5"/>
        <v>567</v>
      </c>
      <c r="E31" s="128">
        <f t="shared" ref="E31:H31" si="6">SUM(E27:E30)</f>
        <v>536</v>
      </c>
      <c r="F31" s="128">
        <f t="shared" si="6"/>
        <v>523</v>
      </c>
      <c r="G31" s="128">
        <f t="shared" si="6"/>
        <v>516</v>
      </c>
      <c r="H31" s="128">
        <f t="shared" si="6"/>
        <v>604</v>
      </c>
      <c r="I31" s="129">
        <f t="shared" si="0"/>
        <v>3632</v>
      </c>
      <c r="J31" s="136">
        <f>IF(Zestawienie!K103=0,"",Zestawienie!L103)</f>
        <v>7.4063876651982383</v>
      </c>
    </row>
    <row r="32" spans="1:10" s="251" customFormat="1" ht="15" customHeight="1" thickTop="1" x14ac:dyDescent="0.2">
      <c r="A32" s="130" t="str">
        <f>Wpisywanie!B140</f>
        <v>WL</v>
      </c>
      <c r="B32" s="131">
        <f>Zestawienie!D111</f>
        <v>59</v>
      </c>
      <c r="C32" s="131">
        <f>Zestawienie!E111</f>
        <v>120</v>
      </c>
      <c r="D32" s="131">
        <f>Zestawienie!F111</f>
        <v>120</v>
      </c>
      <c r="E32" s="131">
        <f>Zestawienie!G111</f>
        <v>82</v>
      </c>
      <c r="F32" s="131">
        <f>Zestawienie!H111</f>
        <v>79</v>
      </c>
      <c r="G32" s="131">
        <f>Zestawienie!I111</f>
        <v>67</v>
      </c>
      <c r="H32" s="131">
        <f>Zestawienie!J111</f>
        <v>56</v>
      </c>
      <c r="I32" s="132">
        <f t="shared" si="0"/>
        <v>583</v>
      </c>
      <c r="J32" s="133">
        <f>IF(Zestawienie!K111=0,"",Zestawienie!L111)</f>
        <v>1.8867924528301887</v>
      </c>
    </row>
    <row r="33" spans="1:10" s="251" customFormat="1" ht="15" customHeight="1" x14ac:dyDescent="0.2">
      <c r="A33" s="96" t="str">
        <f>Wpisywanie!B151</f>
        <v>WW</v>
      </c>
      <c r="B33" s="125">
        <f>Zestawienie!D119</f>
        <v>168</v>
      </c>
      <c r="C33" s="125">
        <f>Zestawienie!E119</f>
        <v>263</v>
      </c>
      <c r="D33" s="125">
        <f>Zestawienie!F119</f>
        <v>259</v>
      </c>
      <c r="E33" s="125">
        <f>Zestawienie!G119</f>
        <v>240</v>
      </c>
      <c r="F33" s="125">
        <f>Zestawienie!H119</f>
        <v>173</v>
      </c>
      <c r="G33" s="125">
        <f>Zestawienie!I119</f>
        <v>167</v>
      </c>
      <c r="H33" s="125">
        <f>Zestawienie!J119</f>
        <v>152</v>
      </c>
      <c r="I33" s="123">
        <f t="shared" si="0"/>
        <v>1422</v>
      </c>
      <c r="J33" s="124">
        <f>IF(Zestawienie!K119=0,"",Zestawienie!L119)</f>
        <v>20.534458509142052</v>
      </c>
    </row>
    <row r="34" spans="1:10" s="251" customFormat="1" ht="15" hidden="1" customHeight="1" x14ac:dyDescent="0.2">
      <c r="A34" s="96" t="str">
        <f>Wpisywanie!B162</f>
        <v>WP</v>
      </c>
      <c r="B34" s="125">
        <f>Zestawienie!D127</f>
        <v>0</v>
      </c>
      <c r="C34" s="125">
        <f>Zestawienie!E127</f>
        <v>0</v>
      </c>
      <c r="D34" s="125">
        <f>Zestawienie!F127</f>
        <v>0</v>
      </c>
      <c r="E34" s="125">
        <f>Zestawienie!G127</f>
        <v>0</v>
      </c>
      <c r="F34" s="125">
        <f>Zestawienie!H127</f>
        <v>0</v>
      </c>
      <c r="G34" s="125">
        <f>Zestawienie!I127</f>
        <v>0</v>
      </c>
      <c r="H34" s="125">
        <f>Zestawienie!J127</f>
        <v>0</v>
      </c>
      <c r="I34" s="123">
        <f t="shared" si="0"/>
        <v>0</v>
      </c>
      <c r="J34" s="124" t="str">
        <f>IF(Zestawienie!K127=0,"",Zestawienie!L127)</f>
        <v/>
      </c>
    </row>
    <row r="35" spans="1:10" s="251" customFormat="1" ht="15" hidden="1" customHeight="1" x14ac:dyDescent="0.2">
      <c r="A35" s="95" t="str">
        <f>Wpisywanie!B173</f>
        <v>WZ</v>
      </c>
      <c r="B35" s="134">
        <f>Zestawienie!D135</f>
        <v>0</v>
      </c>
      <c r="C35" s="134">
        <f>Zestawienie!E135</f>
        <v>0</v>
      </c>
      <c r="D35" s="134">
        <f>Zestawienie!F135</f>
        <v>0</v>
      </c>
      <c r="E35" s="134">
        <f>Zestawienie!G135</f>
        <v>0</v>
      </c>
      <c r="F35" s="134">
        <f>Zestawienie!H135</f>
        <v>0</v>
      </c>
      <c r="G35" s="134">
        <f>Zestawienie!I135</f>
        <v>0</v>
      </c>
      <c r="H35" s="134">
        <f>Zestawienie!J135</f>
        <v>0</v>
      </c>
      <c r="I35" s="135">
        <f t="shared" si="0"/>
        <v>0</v>
      </c>
      <c r="J35" s="126" t="str">
        <f>IF(Zestawienie!K135=0,"",Zestawienie!L135)</f>
        <v/>
      </c>
    </row>
    <row r="36" spans="1:10" s="251" customFormat="1" ht="15" customHeight="1" thickBot="1" x14ac:dyDescent="0.25">
      <c r="A36" s="127" t="str">
        <f>Wpisywanie!A152</f>
        <v>W</v>
      </c>
      <c r="B36" s="128">
        <f t="shared" ref="B36:D36" si="7">SUM(B32:B35)</f>
        <v>227</v>
      </c>
      <c r="C36" s="128">
        <f t="shared" si="7"/>
        <v>383</v>
      </c>
      <c r="D36" s="128">
        <f t="shared" si="7"/>
        <v>379</v>
      </c>
      <c r="E36" s="128">
        <f t="shared" ref="E36:H36" si="8">SUM(E32:E35)</f>
        <v>322</v>
      </c>
      <c r="F36" s="128">
        <f t="shared" si="8"/>
        <v>252</v>
      </c>
      <c r="G36" s="128">
        <f t="shared" si="8"/>
        <v>234</v>
      </c>
      <c r="H36" s="128">
        <f t="shared" si="8"/>
        <v>208</v>
      </c>
      <c r="I36" s="129">
        <f t="shared" si="0"/>
        <v>2005</v>
      </c>
      <c r="J36" s="136">
        <f>IF(Zestawienie!K136=0,"",Zestawienie!L136)</f>
        <v>15.112219451371573</v>
      </c>
    </row>
    <row r="37" spans="1:10" s="251" customFormat="1" ht="15" customHeight="1" thickTop="1" thickBot="1" x14ac:dyDescent="0.25">
      <c r="A37" s="137" t="s">
        <v>38</v>
      </c>
      <c r="B37" s="138">
        <f t="shared" ref="B37:I37" si="9">B36+B31+B26+B21</f>
        <v>609</v>
      </c>
      <c r="C37" s="138">
        <f t="shared" si="9"/>
        <v>887</v>
      </c>
      <c r="D37" s="138">
        <f t="shared" si="9"/>
        <v>946</v>
      </c>
      <c r="E37" s="138">
        <f t="shared" ref="E37:G37" si="10">E36+E31+E26+E21</f>
        <v>858</v>
      </c>
      <c r="F37" s="138">
        <f t="shared" si="10"/>
        <v>775</v>
      </c>
      <c r="G37" s="138">
        <f t="shared" si="10"/>
        <v>750</v>
      </c>
      <c r="H37" s="138">
        <f>H36+H31+H26+H21</f>
        <v>812</v>
      </c>
      <c r="I37" s="139">
        <f t="shared" si="9"/>
        <v>5637</v>
      </c>
      <c r="J37" s="140">
        <f>IF(Zestawienie!K137=0,"",Zestawienie!L137)</f>
        <v>10.147241440482526</v>
      </c>
    </row>
    <row r="40" spans="1:10" x14ac:dyDescent="0.2">
      <c r="E40" s="32"/>
      <c r="F40" s="32"/>
      <c r="G40" s="32"/>
      <c r="H40" s="32"/>
    </row>
  </sheetData>
  <mergeCells count="12">
    <mergeCell ref="A3:D3"/>
    <mergeCell ref="A4:D4"/>
    <mergeCell ref="A5:D5"/>
    <mergeCell ref="A6:D6"/>
    <mergeCell ref="B14:H14"/>
    <mergeCell ref="A14:A16"/>
    <mergeCell ref="B7:D7"/>
    <mergeCell ref="I14:I15"/>
    <mergeCell ref="J14:J15"/>
    <mergeCell ref="B10:D10"/>
    <mergeCell ref="B9:D9"/>
    <mergeCell ref="B8:D8"/>
  </mergeCells>
  <phoneticPr fontId="0" type="noConversion"/>
  <conditionalFormatting sqref="G5:G6">
    <cfRule type="expression" dxfId="31" priority="273">
      <formula>$H$3&lt;&gt;""</formula>
    </cfRule>
  </conditionalFormatting>
  <conditionalFormatting sqref="G6">
    <cfRule type="expression" dxfId="30" priority="283">
      <formula>$F$7&lt;&gt;""</formula>
    </cfRule>
  </conditionalFormatting>
  <conditionalFormatting sqref="G9">
    <cfRule type="expression" dxfId="29" priority="284">
      <formula>$F$7&lt;&gt;""</formula>
    </cfRule>
  </conditionalFormatting>
  <conditionalFormatting sqref="G9:G10">
    <cfRule type="expression" dxfId="28" priority="280">
      <formula>$H$11&lt;&gt;""</formula>
    </cfRule>
  </conditionalFormatting>
  <conditionalFormatting sqref="I5:I6">
    <cfRule type="expression" dxfId="23" priority="275">
      <formula>$H$3&lt;&gt;""</formula>
    </cfRule>
  </conditionalFormatting>
  <conditionalFormatting sqref="I6">
    <cfRule type="expression" dxfId="22" priority="278">
      <formula>$J$7&lt;&gt;""</formula>
    </cfRule>
  </conditionalFormatting>
  <conditionalFormatting sqref="I9">
    <cfRule type="expression" dxfId="21" priority="279">
      <formula>$J$7&lt;&gt;""</formula>
    </cfRule>
  </conditionalFormatting>
  <conditionalFormatting sqref="I9:I10">
    <cfRule type="expression" dxfId="20" priority="282">
      <formula>$H$11&lt;&gt;""</formula>
    </cfRule>
  </conditionalFormatting>
  <conditionalFormatting sqref="H7">
    <cfRule type="expression" dxfId="3" priority="1">
      <formula>$H$3=""</formula>
    </cfRule>
  </conditionalFormatting>
  <conditionalFormatting sqref="H7:H8">
    <cfRule type="expression" dxfId="2" priority="3">
      <formula>$F$7=""</formula>
    </cfRule>
    <cfRule type="expression" dxfId="1" priority="4">
      <formula>$J$7=""</formula>
    </cfRule>
  </conditionalFormatting>
  <conditionalFormatting sqref="H8">
    <cfRule type="expression" dxfId="0" priority="2">
      <formula>$H$11=""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8" t="str">
        <f>CONCATENATE("Tablica ",Wpisywanie!B3,"b")</f>
        <v>Tablica 8b</v>
      </c>
    </row>
    <row r="3" spans="1:10" ht="18" customHeight="1" x14ac:dyDescent="0.25">
      <c r="A3" s="465" t="s">
        <v>21</v>
      </c>
      <c r="B3" s="466"/>
      <c r="C3" s="466"/>
      <c r="D3" s="466"/>
      <c r="H3" s="28" t="str">
        <f>Tabelka_Ph!H3</f>
        <v>N</v>
      </c>
      <c r="J3" s="27"/>
    </row>
    <row r="4" spans="1:10" ht="18" customHeight="1" x14ac:dyDescent="0.25">
      <c r="A4" s="467" t="str">
        <f>CONCATENATE("Miasto: ",Zestawienie!C1)</f>
        <v>Miasto: Gdynia</v>
      </c>
      <c r="B4" s="468"/>
      <c r="C4" s="468"/>
      <c r="D4" s="468"/>
      <c r="H4" s="242" t="str">
        <f>Tabelka_Ph!H4</f>
        <v>ul. Władysława IV</v>
      </c>
      <c r="J4" s="27"/>
    </row>
    <row r="5" spans="1:10" ht="18" customHeight="1" x14ac:dyDescent="0.2">
      <c r="A5" s="469" t="str">
        <f>CONCATENATE("Data: ",TEXT(Zestawienie!C2,"rrrr-mm-dd")," /",TEXT(Zestawienie!C2,"dddd"),"/")</f>
        <v>Data: 2024-12-11 /środa/</v>
      </c>
      <c r="B5" s="470"/>
      <c r="C5" s="470"/>
      <c r="D5" s="470"/>
      <c r="J5" s="27"/>
    </row>
    <row r="6" spans="1:10" ht="18" customHeight="1" x14ac:dyDescent="0.2">
      <c r="A6" s="471" t="str">
        <f>Tabelka_Ph!A6</f>
        <v>Skrzyżowanie nr: 8</v>
      </c>
      <c r="B6" s="472"/>
      <c r="C6" s="472"/>
      <c r="D6" s="472"/>
      <c r="G6" s="229"/>
      <c r="J6" s="27"/>
    </row>
    <row r="7" spans="1:10" ht="18" customHeight="1" x14ac:dyDescent="0.25">
      <c r="A7" s="243" t="str">
        <f>Tabelka_Ph!A7</f>
        <v>N:</v>
      </c>
      <c r="B7" s="477" t="str">
        <f>Tabelka_Ph!B7</f>
        <v>- ul. Władysława IV</v>
      </c>
      <c r="C7" s="478"/>
      <c r="D7" s="478"/>
      <c r="F7" s="244" t="str">
        <f>Tabelka_Ph!F7</f>
        <v>W</v>
      </c>
      <c r="G7" s="229"/>
      <c r="H7" s="237">
        <f>IF(Tabelka_Ph!H7&lt;&gt;"",Tabelka_Ph!H7,"")</f>
        <v>54.522300000000001</v>
      </c>
      <c r="J7" s="245" t="str">
        <f>Tabelka_Ph!J7</f>
        <v>E</v>
      </c>
    </row>
    <row r="8" spans="1:10" ht="18" customHeight="1" x14ac:dyDescent="0.25">
      <c r="A8" s="246" t="str">
        <f>Tabelka_Ph!A8</f>
        <v>E:</v>
      </c>
      <c r="B8" s="480" t="str">
        <f>Tabelka_Ph!B8</f>
        <v>- ul. Wójta Radtkego</v>
      </c>
      <c r="C8" s="481"/>
      <c r="D8" s="481"/>
      <c r="F8" s="247" t="str">
        <f>Tabelka_Ph!F8</f>
        <v>ul. Wójta Radtkego</v>
      </c>
      <c r="G8" s="230"/>
      <c r="H8" s="237">
        <f>IF(Tabelka_Ph!H8&lt;&gt;"",Tabelka_Ph!H8,"")</f>
        <v>18.53877</v>
      </c>
      <c r="J8" s="248" t="str">
        <f>Tabelka_Ph!J8</f>
        <v>ul. Wójta Radtkego</v>
      </c>
    </row>
    <row r="9" spans="1:10" ht="18" customHeight="1" x14ac:dyDescent="0.2">
      <c r="A9" s="246" t="str">
        <f>Tabelka_Ph!A9</f>
        <v>S:</v>
      </c>
      <c r="B9" s="480" t="str">
        <f>Tabelka_Ph!B9</f>
        <v>- ul. Władysława IV</v>
      </c>
      <c r="C9" s="481"/>
      <c r="D9" s="481"/>
      <c r="G9" s="231"/>
      <c r="J9" s="27"/>
    </row>
    <row r="10" spans="1:10" ht="18" customHeight="1" x14ac:dyDescent="0.2">
      <c r="A10" s="249" t="str">
        <f>Tabelka_Ph!A10</f>
        <v>W:</v>
      </c>
      <c r="B10" s="477" t="str">
        <f>Tabelka_Ph!B10</f>
        <v>- ul. Wójta Radtkego</v>
      </c>
      <c r="C10" s="478"/>
      <c r="D10" s="478"/>
      <c r="J10" s="27"/>
    </row>
    <row r="11" spans="1:10" ht="18" customHeight="1" x14ac:dyDescent="0.2">
      <c r="A11" s="26"/>
      <c r="H11" s="250" t="str">
        <f>Tabelka_Ph!H11</f>
        <v>S</v>
      </c>
      <c r="J11" s="27"/>
    </row>
    <row r="12" spans="1:10" ht="18" customHeight="1" x14ac:dyDescent="0.2">
      <c r="A12" s="26"/>
      <c r="H12" s="242" t="str">
        <f>Tabelka_Ph!H12</f>
        <v>ul. Władysława IV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59" t="s">
        <v>2</v>
      </c>
      <c r="B14" s="479" t="s">
        <v>22</v>
      </c>
      <c r="C14" s="479"/>
      <c r="D14" s="479"/>
      <c r="E14" s="479"/>
      <c r="F14" s="479"/>
      <c r="G14" s="479"/>
      <c r="H14" s="479"/>
      <c r="I14" s="457" t="s">
        <v>20</v>
      </c>
      <c r="J14" s="459" t="s">
        <v>13</v>
      </c>
    </row>
    <row r="15" spans="1:10" ht="60" customHeight="1" x14ac:dyDescent="0.2">
      <c r="A15" s="459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0" t="str">
        <f>Zestawienie!J3</f>
        <v>17.00:18.00</v>
      </c>
      <c r="I15" s="458"/>
      <c r="J15" s="460"/>
    </row>
    <row r="16" spans="1:10" ht="15" thickBot="1" x14ac:dyDescent="0.25">
      <c r="A16" s="476"/>
      <c r="B16" s="141" t="s">
        <v>5</v>
      </c>
      <c r="C16" s="141" t="s">
        <v>5</v>
      </c>
      <c r="D16" s="141" t="s">
        <v>5</v>
      </c>
      <c r="E16" s="141" t="s">
        <v>5</v>
      </c>
      <c r="F16" s="141" t="s">
        <v>5</v>
      </c>
      <c r="G16" s="141" t="s">
        <v>5</v>
      </c>
      <c r="H16" s="141" t="s">
        <v>5</v>
      </c>
      <c r="I16" s="60" t="s">
        <v>71</v>
      </c>
      <c r="J16" s="35" t="s">
        <v>14</v>
      </c>
    </row>
    <row r="17" spans="1:10" s="251" customFormat="1" ht="15" customHeight="1" x14ac:dyDescent="0.2">
      <c r="A17" s="96" t="str">
        <f>Tabelka_Ph!A17</f>
        <v>NL</v>
      </c>
      <c r="B17" s="121">
        <f>SUMPRODUCT(Zestawienie!D5:D11,Zestawienie!$P$5:$P$11)</f>
        <v>0</v>
      </c>
      <c r="C17" s="121">
        <f>SUMPRODUCT(Zestawienie!E5:E11,Zestawienie!$P$5:$P$11)</f>
        <v>0</v>
      </c>
      <c r="D17" s="121">
        <f>SUMPRODUCT(Zestawienie!F5:F11,Zestawienie!$P$5:$P$11)</f>
        <v>0</v>
      </c>
      <c r="E17" s="121">
        <f>SUMPRODUCT(Zestawienie!G5:G11,Zestawienie!$P$5:$P$11)</f>
        <v>0</v>
      </c>
      <c r="F17" s="121">
        <f>SUMPRODUCT(Zestawienie!H5:H11,Zestawienie!$P$5:$P$11)</f>
        <v>0</v>
      </c>
      <c r="G17" s="121">
        <f>SUMPRODUCT(Zestawienie!I5:I11,Zestawienie!$P$5:$P$11)</f>
        <v>0</v>
      </c>
      <c r="H17" s="121">
        <f>SUMPRODUCT(Zestawienie!J5:J11,Zestawienie!$P$5:$P$11)</f>
        <v>0</v>
      </c>
      <c r="I17" s="252">
        <f t="shared" ref="I17:I36" si="0">SUM(B17:H17)</f>
        <v>0</v>
      </c>
      <c r="J17" s="124" t="str">
        <f>Tabelka_Ph!J17</f>
        <v/>
      </c>
    </row>
    <row r="18" spans="1:10" s="251" customFormat="1" ht="15" customHeight="1" x14ac:dyDescent="0.2">
      <c r="A18" s="96" t="str">
        <f>Tabelka_Ph!A18</f>
        <v>DROGA JEDNOKIERUNKOWA</v>
      </c>
      <c r="B18" s="125">
        <f>SUMPRODUCT(Zestawienie!D13:D19,Zestawienie!$P$5:$P$11)</f>
        <v>0</v>
      </c>
      <c r="C18" s="125">
        <f>SUMPRODUCT(Zestawienie!E13:E19,Zestawienie!$P$5:$P$11)</f>
        <v>0</v>
      </c>
      <c r="D18" s="125">
        <f>SUMPRODUCT(Zestawienie!F13:F19,Zestawienie!$P$5:$P$11)</f>
        <v>0</v>
      </c>
      <c r="E18" s="125">
        <f>SUMPRODUCT(Zestawienie!G13:G19,Zestawienie!$P$5:$P$11)</f>
        <v>0</v>
      </c>
      <c r="F18" s="125">
        <f>SUMPRODUCT(Zestawienie!H13:H19,Zestawienie!$P$5:$P$11)</f>
        <v>0</v>
      </c>
      <c r="G18" s="125">
        <f>SUMPRODUCT(Zestawienie!I13:I19,Zestawienie!$P$5:$P$11)</f>
        <v>0</v>
      </c>
      <c r="H18" s="125">
        <f>SUMPRODUCT(Zestawienie!J13:J19,Zestawienie!$P$5:$P$11)</f>
        <v>0</v>
      </c>
      <c r="I18" s="123">
        <f t="shared" si="0"/>
        <v>0</v>
      </c>
      <c r="J18" s="124" t="str">
        <f>Tabelka_Ph!J18</f>
        <v/>
      </c>
    </row>
    <row r="19" spans="1:10" s="251" customFormat="1" ht="15" customHeight="1" x14ac:dyDescent="0.2">
      <c r="A19" s="96" t="str">
        <f>Tabelka_Ph!A19</f>
        <v xml:space="preserve">NP </v>
      </c>
      <c r="B19" s="125">
        <f>SUMPRODUCT(Zestawienie!D21:D27,Zestawienie!$P$5:$P$11)</f>
        <v>0</v>
      </c>
      <c r="C19" s="125">
        <f>SUMPRODUCT(Zestawienie!E21:E27,Zestawienie!$P$5:$P$11)</f>
        <v>0</v>
      </c>
      <c r="D19" s="125">
        <f>SUMPRODUCT(Zestawienie!F21:F27,Zestawienie!$P$5:$P$11)</f>
        <v>0</v>
      </c>
      <c r="E19" s="125">
        <f>SUMPRODUCT(Zestawienie!G21:G27,Zestawienie!$P$5:$P$11)</f>
        <v>0</v>
      </c>
      <c r="F19" s="125">
        <f>SUMPRODUCT(Zestawienie!H21:H27,Zestawienie!$P$5:$P$11)</f>
        <v>0</v>
      </c>
      <c r="G19" s="125">
        <f>SUMPRODUCT(Zestawienie!I21:I27,Zestawienie!$P$5:$P$11)</f>
        <v>0</v>
      </c>
      <c r="H19" s="125">
        <f>SUMPRODUCT(Zestawienie!J21:J27,Zestawienie!$P$5:$P$11)</f>
        <v>0</v>
      </c>
      <c r="I19" s="123">
        <f t="shared" si="0"/>
        <v>0</v>
      </c>
      <c r="J19" s="124" t="str">
        <f>Tabelka_Ph!J19</f>
        <v/>
      </c>
    </row>
    <row r="20" spans="1:10" s="251" customFormat="1" ht="15" customHeight="1" x14ac:dyDescent="0.2">
      <c r="A20" s="96" t="str">
        <f>Tabelka_Ph!A20</f>
        <v>NZ</v>
      </c>
      <c r="B20" s="125">
        <f>SUMPRODUCT(Zestawienie!D29:D35,Zestawienie!$P$5:$P$11)</f>
        <v>0</v>
      </c>
      <c r="C20" s="125">
        <f>SUMPRODUCT(Zestawienie!E29:E35,Zestawienie!$P$5:$P$11)</f>
        <v>0</v>
      </c>
      <c r="D20" s="125">
        <f>SUMPRODUCT(Zestawienie!F29:F35,Zestawienie!$P$5:$P$11)</f>
        <v>0</v>
      </c>
      <c r="E20" s="125">
        <f>SUMPRODUCT(Zestawienie!G29:G35,Zestawienie!$P$5:$P$11)</f>
        <v>0</v>
      </c>
      <c r="F20" s="125">
        <f>SUMPRODUCT(Zestawienie!H29:H35,Zestawienie!$P$5:$P$11)</f>
        <v>0</v>
      </c>
      <c r="G20" s="125">
        <f>SUMPRODUCT(Zestawienie!I29:I35,Zestawienie!$P$5:$P$11)</f>
        <v>0</v>
      </c>
      <c r="H20" s="125">
        <f>SUMPRODUCT(Zestawienie!J29:J35,Zestawienie!$P$5:$P$11)</f>
        <v>0</v>
      </c>
      <c r="I20" s="123">
        <f t="shared" si="0"/>
        <v>0</v>
      </c>
      <c r="J20" s="126" t="str">
        <f>Tabelka_Ph!J20</f>
        <v/>
      </c>
    </row>
    <row r="21" spans="1:10" s="251" customFormat="1" ht="15" customHeight="1" thickBot="1" x14ac:dyDescent="0.25">
      <c r="A21" s="127" t="str">
        <f>Tabelka_Ph!A21</f>
        <v xml:space="preserve">N </v>
      </c>
      <c r="B21" s="128">
        <f t="shared" ref="B21:D21" si="1">SUM(B17:B20)</f>
        <v>0</v>
      </c>
      <c r="C21" s="128">
        <f t="shared" si="1"/>
        <v>0</v>
      </c>
      <c r="D21" s="128">
        <f t="shared" si="1"/>
        <v>0</v>
      </c>
      <c r="E21" s="128">
        <f t="shared" ref="E21:H21" si="2">SUM(E17:E20)</f>
        <v>0</v>
      </c>
      <c r="F21" s="128">
        <f t="shared" si="2"/>
        <v>0</v>
      </c>
      <c r="G21" s="128">
        <f t="shared" si="2"/>
        <v>0</v>
      </c>
      <c r="H21" s="128">
        <f t="shared" si="2"/>
        <v>0</v>
      </c>
      <c r="I21" s="129">
        <f t="shared" si="0"/>
        <v>0</v>
      </c>
      <c r="J21" s="136" t="str">
        <f>Tabelka_Ph!J21</f>
        <v/>
      </c>
    </row>
    <row r="22" spans="1:10" s="251" customFormat="1" ht="15" customHeight="1" thickTop="1" x14ac:dyDescent="0.2">
      <c r="A22" s="130" t="str">
        <f>Tabelka_Ph!A22</f>
        <v>EL</v>
      </c>
      <c r="B22" s="131">
        <f>SUMPRODUCT(Zestawienie!D38:D44,Zestawienie!$P$5:$P$11)</f>
        <v>0</v>
      </c>
      <c r="C22" s="131">
        <f>SUMPRODUCT(Zestawienie!E38:E44,Zestawienie!$P$5:$P$11)</f>
        <v>0</v>
      </c>
      <c r="D22" s="131">
        <f>SUMPRODUCT(Zestawienie!F38:F44,Zestawienie!$P$5:$P$11)</f>
        <v>0</v>
      </c>
      <c r="E22" s="131">
        <f>SUMPRODUCT(Zestawienie!G38:G44,Zestawienie!$P$5:$P$11)</f>
        <v>0</v>
      </c>
      <c r="F22" s="131">
        <f>SUMPRODUCT(Zestawienie!H38:H44,Zestawienie!$P$5:$P$11)</f>
        <v>0</v>
      </c>
      <c r="G22" s="131">
        <f>SUMPRODUCT(Zestawienie!I38:I44,Zestawienie!$P$5:$P$11)</f>
        <v>0</v>
      </c>
      <c r="H22" s="131">
        <f>SUMPRODUCT(Zestawienie!J38:J44,Zestawienie!$P$5:$P$11)</f>
        <v>0</v>
      </c>
      <c r="I22" s="132">
        <f t="shared" si="0"/>
        <v>0</v>
      </c>
      <c r="J22" s="133" t="str">
        <f>Tabelka_Ph!J22</f>
        <v/>
      </c>
    </row>
    <row r="23" spans="1:10" s="251" customFormat="1" ht="15" customHeight="1" x14ac:dyDescent="0.2">
      <c r="A23" s="96" t="str">
        <f>Tabelka_Ph!A23</f>
        <v>DROGA JEDNOKIERUNKOWA</v>
      </c>
      <c r="B23" s="125">
        <f>SUMPRODUCT(Zestawienie!D46:D52,Zestawienie!$P$5:$P$11)</f>
        <v>0</v>
      </c>
      <c r="C23" s="125">
        <f>SUMPRODUCT(Zestawienie!E46:E52,Zestawienie!$P$5:$P$11)</f>
        <v>0</v>
      </c>
      <c r="D23" s="125">
        <f>SUMPRODUCT(Zestawienie!F46:F52,Zestawienie!$P$5:$P$11)</f>
        <v>0</v>
      </c>
      <c r="E23" s="125">
        <f>SUMPRODUCT(Zestawienie!G46:G52,Zestawienie!$P$5:$P$11)</f>
        <v>0</v>
      </c>
      <c r="F23" s="125">
        <f>SUMPRODUCT(Zestawienie!H46:H52,Zestawienie!$P$5:$P$11)</f>
        <v>0</v>
      </c>
      <c r="G23" s="125">
        <f>SUMPRODUCT(Zestawienie!I46:I52,Zestawienie!$P$5:$P$11)</f>
        <v>0</v>
      </c>
      <c r="H23" s="125">
        <f>SUMPRODUCT(Zestawienie!J46:J52,Zestawienie!$P$5:$P$11)</f>
        <v>0</v>
      </c>
      <c r="I23" s="123">
        <f t="shared" si="0"/>
        <v>0</v>
      </c>
      <c r="J23" s="124" t="str">
        <f>Tabelka_Ph!J23</f>
        <v/>
      </c>
    </row>
    <row r="24" spans="1:10" s="251" customFormat="1" ht="15" customHeight="1" x14ac:dyDescent="0.2">
      <c r="A24" s="96" t="str">
        <f>Tabelka_Ph!A24</f>
        <v>EP</v>
      </c>
      <c r="B24" s="125">
        <f>SUMPRODUCT(Zestawienie!D54:D60,Zestawienie!$P$5:$P$11)</f>
        <v>0</v>
      </c>
      <c r="C24" s="125">
        <f>SUMPRODUCT(Zestawienie!E54:E60,Zestawienie!$P$5:$P$11)</f>
        <v>0</v>
      </c>
      <c r="D24" s="125">
        <f>SUMPRODUCT(Zestawienie!F54:F60,Zestawienie!$P$5:$P$11)</f>
        <v>0</v>
      </c>
      <c r="E24" s="125">
        <f>SUMPRODUCT(Zestawienie!G54:G60,Zestawienie!$P$5:$P$11)</f>
        <v>0</v>
      </c>
      <c r="F24" s="125">
        <f>SUMPRODUCT(Zestawienie!H54:H60,Zestawienie!$P$5:$P$11)</f>
        <v>0</v>
      </c>
      <c r="G24" s="125">
        <f>SUMPRODUCT(Zestawienie!I54:I60,Zestawienie!$P$5:$P$11)</f>
        <v>0</v>
      </c>
      <c r="H24" s="125">
        <f>SUMPRODUCT(Zestawienie!J54:J60,Zestawienie!$P$5:$P$11)</f>
        <v>0</v>
      </c>
      <c r="I24" s="123">
        <f t="shared" si="0"/>
        <v>0</v>
      </c>
      <c r="J24" s="124" t="str">
        <f>Tabelka_Ph!J24</f>
        <v/>
      </c>
    </row>
    <row r="25" spans="1:10" s="251" customFormat="1" ht="15" customHeight="1" x14ac:dyDescent="0.2">
      <c r="A25" s="96" t="str">
        <f>Tabelka_Ph!A25</f>
        <v>EZ</v>
      </c>
      <c r="B25" s="125">
        <f>SUMPRODUCT(Zestawienie!D62:D68,Zestawienie!$P$5:$P$11)</f>
        <v>0</v>
      </c>
      <c r="C25" s="125">
        <f>SUMPRODUCT(Zestawienie!E62:E68,Zestawienie!$P$5:$P$11)</f>
        <v>0</v>
      </c>
      <c r="D25" s="125">
        <f>SUMPRODUCT(Zestawienie!F62:F68,Zestawienie!$P$5:$P$11)</f>
        <v>0</v>
      </c>
      <c r="E25" s="125">
        <f>SUMPRODUCT(Zestawienie!G62:G68,Zestawienie!$P$5:$P$11)</f>
        <v>0</v>
      </c>
      <c r="F25" s="125">
        <f>SUMPRODUCT(Zestawienie!H62:H68,Zestawienie!$P$5:$P$11)</f>
        <v>0</v>
      </c>
      <c r="G25" s="125">
        <f>SUMPRODUCT(Zestawienie!I62:I68,Zestawienie!$P$5:$P$11)</f>
        <v>0</v>
      </c>
      <c r="H25" s="125">
        <f>SUMPRODUCT(Zestawienie!J62:J68,Zestawienie!$P$5:$P$11)</f>
        <v>0</v>
      </c>
      <c r="I25" s="123">
        <f t="shared" si="0"/>
        <v>0</v>
      </c>
      <c r="J25" s="126" t="str">
        <f>Tabelka_Ph!J25</f>
        <v/>
      </c>
    </row>
    <row r="26" spans="1:10" s="251" customFormat="1" ht="15" customHeight="1" thickBot="1" x14ac:dyDescent="0.25">
      <c r="A26" s="127" t="str">
        <f>Tabelka_Ph!A26</f>
        <v>E</v>
      </c>
      <c r="B26" s="128">
        <f t="shared" ref="B26:D26" si="3">SUM(B22:B25)</f>
        <v>0</v>
      </c>
      <c r="C26" s="128">
        <f t="shared" si="3"/>
        <v>0</v>
      </c>
      <c r="D26" s="128">
        <f t="shared" si="3"/>
        <v>0</v>
      </c>
      <c r="E26" s="128">
        <f t="shared" ref="E26:H26" si="4">SUM(E22:E25)</f>
        <v>0</v>
      </c>
      <c r="F26" s="128">
        <f t="shared" si="4"/>
        <v>0</v>
      </c>
      <c r="G26" s="128">
        <f t="shared" si="4"/>
        <v>0</v>
      </c>
      <c r="H26" s="128">
        <f t="shared" si="4"/>
        <v>0</v>
      </c>
      <c r="I26" s="129">
        <f t="shared" si="0"/>
        <v>0</v>
      </c>
      <c r="J26" s="136" t="str">
        <f>Tabelka_Ph!J26</f>
        <v/>
      </c>
    </row>
    <row r="27" spans="1:10" s="251" customFormat="1" ht="15" customHeight="1" thickTop="1" x14ac:dyDescent="0.2">
      <c r="A27" s="130" t="str">
        <f>Tabelka_Ph!A27</f>
        <v>SL</v>
      </c>
      <c r="B27" s="131">
        <f>SUMPRODUCT(Zestawienie!D71:D77,Zestawienie!$P$5:$P$11)</f>
        <v>0</v>
      </c>
      <c r="C27" s="131">
        <f>SUMPRODUCT(Zestawienie!E71:E77,Zestawienie!$P$5:$P$11)</f>
        <v>0</v>
      </c>
      <c r="D27" s="131">
        <f>SUMPRODUCT(Zestawienie!F71:F77,Zestawienie!$P$5:$P$11)</f>
        <v>0</v>
      </c>
      <c r="E27" s="131">
        <f>SUMPRODUCT(Zestawienie!G71:G77,Zestawienie!$P$5:$P$11)</f>
        <v>0</v>
      </c>
      <c r="F27" s="131">
        <f>SUMPRODUCT(Zestawienie!H71:H77,Zestawienie!$P$5:$P$11)</f>
        <v>0</v>
      </c>
      <c r="G27" s="131">
        <f>SUMPRODUCT(Zestawienie!I71:I77,Zestawienie!$P$5:$P$11)</f>
        <v>0</v>
      </c>
      <c r="H27" s="131">
        <f>SUMPRODUCT(Zestawienie!J71:J77,Zestawienie!$P$5:$P$11)</f>
        <v>0</v>
      </c>
      <c r="I27" s="132">
        <f t="shared" si="0"/>
        <v>0</v>
      </c>
      <c r="J27" s="133" t="str">
        <f>Tabelka_Ph!J27</f>
        <v/>
      </c>
    </row>
    <row r="28" spans="1:10" s="251" customFormat="1" ht="15" customHeight="1" x14ac:dyDescent="0.2">
      <c r="A28" s="96" t="str">
        <f>Tabelka_Ph!A28</f>
        <v>SW</v>
      </c>
      <c r="B28" s="125">
        <f>SUMPRODUCT(Zestawienie!D79:D85,Zestawienie!$P$5:$P$11)</f>
        <v>396</v>
      </c>
      <c r="C28" s="125">
        <f>SUMPRODUCT(Zestawienie!E79:E85,Zestawienie!$P$5:$P$11)</f>
        <v>490</v>
      </c>
      <c r="D28" s="125">
        <f>SUMPRODUCT(Zestawienie!F79:F85,Zestawienie!$P$5:$P$11)</f>
        <v>547.5</v>
      </c>
      <c r="E28" s="125">
        <f>SUMPRODUCT(Zestawienie!G79:G85,Zestawienie!$P$5:$P$11)</f>
        <v>518</v>
      </c>
      <c r="F28" s="125">
        <f>SUMPRODUCT(Zestawienie!H79:H85,Zestawienie!$P$5:$P$11)</f>
        <v>529.5</v>
      </c>
      <c r="G28" s="125">
        <f>SUMPRODUCT(Zestawienie!I79:I85,Zestawienie!$P$5:$P$11)</f>
        <v>511.5</v>
      </c>
      <c r="H28" s="125">
        <f>SUMPRODUCT(Zestawienie!J79:J85,Zestawienie!$P$5:$P$11)</f>
        <v>608</v>
      </c>
      <c r="I28" s="123">
        <f t="shared" si="0"/>
        <v>3600.5</v>
      </c>
      <c r="J28" s="124">
        <f>Tabelka_Ph!J28</f>
        <v>8.2527401676337853</v>
      </c>
    </row>
    <row r="29" spans="1:10" s="251" customFormat="1" ht="15" customHeight="1" x14ac:dyDescent="0.2">
      <c r="A29" s="96" t="str">
        <f>Tabelka_Ph!A29</f>
        <v>SP</v>
      </c>
      <c r="B29" s="125">
        <f>SUMPRODUCT(Zestawienie!D87:D93,Zestawienie!$P$5:$P$11)</f>
        <v>62</v>
      </c>
      <c r="C29" s="125">
        <f>SUMPRODUCT(Zestawienie!E87:E93,Zestawienie!$P$5:$P$11)</f>
        <v>96</v>
      </c>
      <c r="D29" s="125">
        <f>SUMPRODUCT(Zestawienie!F87:F93,Zestawienie!$P$5:$P$11)</f>
        <v>91</v>
      </c>
      <c r="E29" s="125">
        <f>SUMPRODUCT(Zestawienie!G87:G93,Zestawienie!$P$5:$P$11)</f>
        <v>102</v>
      </c>
      <c r="F29" s="125">
        <f>SUMPRODUCT(Zestawienie!H87:H93,Zestawienie!$P$5:$P$11)</f>
        <v>68</v>
      </c>
      <c r="G29" s="125">
        <f>SUMPRODUCT(Zestawienie!I87:I93,Zestawienie!$P$5:$P$11)</f>
        <v>76</v>
      </c>
      <c r="H29" s="125">
        <f>SUMPRODUCT(Zestawienie!J87:J93,Zestawienie!$P$5:$P$11)</f>
        <v>60</v>
      </c>
      <c r="I29" s="123">
        <f t="shared" si="0"/>
        <v>555</v>
      </c>
      <c r="J29" s="124">
        <f>Tabelka_Ph!J29</f>
        <v>2.4528301886792456</v>
      </c>
    </row>
    <row r="30" spans="1:10" s="251" customFormat="1" ht="15" customHeight="1" x14ac:dyDescent="0.2">
      <c r="A30" s="96" t="str">
        <f>Tabelka_Ph!A30</f>
        <v>SZ</v>
      </c>
      <c r="B30" s="125">
        <f>SUMPRODUCT(Zestawienie!D95:D101,Zestawienie!$P$5:$P$11)</f>
        <v>0</v>
      </c>
      <c r="C30" s="125">
        <f>SUMPRODUCT(Zestawienie!E95:E101,Zestawienie!$P$5:$P$11)</f>
        <v>0</v>
      </c>
      <c r="D30" s="125">
        <f>SUMPRODUCT(Zestawienie!F95:F101,Zestawienie!$P$5:$P$11)</f>
        <v>0</v>
      </c>
      <c r="E30" s="125">
        <f>SUMPRODUCT(Zestawienie!G95:G101,Zestawienie!$P$5:$P$11)</f>
        <v>0</v>
      </c>
      <c r="F30" s="125">
        <f>SUMPRODUCT(Zestawienie!H95:H101,Zestawienie!$P$5:$P$11)</f>
        <v>0</v>
      </c>
      <c r="G30" s="125">
        <f>SUMPRODUCT(Zestawienie!I95:I101,Zestawienie!$P$5:$P$11)</f>
        <v>0</v>
      </c>
      <c r="H30" s="125">
        <f>SUMPRODUCT(Zestawienie!J95:J101,Zestawienie!$P$5:$P$11)</f>
        <v>0</v>
      </c>
      <c r="I30" s="123">
        <f t="shared" si="0"/>
        <v>0</v>
      </c>
      <c r="J30" s="126" t="str">
        <f>Tabelka_Ph!J30</f>
        <v/>
      </c>
    </row>
    <row r="31" spans="1:10" s="251" customFormat="1" ht="15" customHeight="1" thickBot="1" x14ac:dyDescent="0.25">
      <c r="A31" s="127" t="str">
        <f>Tabelka_Ph!A31</f>
        <v>S</v>
      </c>
      <c r="B31" s="128">
        <f t="shared" ref="B31:D31" si="5">SUM(B27:B30)</f>
        <v>458</v>
      </c>
      <c r="C31" s="128">
        <f t="shared" si="5"/>
        <v>586</v>
      </c>
      <c r="D31" s="128">
        <f t="shared" si="5"/>
        <v>638.5</v>
      </c>
      <c r="E31" s="128">
        <f t="shared" ref="E31:H31" si="6">SUM(E27:E30)</f>
        <v>620</v>
      </c>
      <c r="F31" s="128">
        <f t="shared" si="6"/>
        <v>597.5</v>
      </c>
      <c r="G31" s="128">
        <f t="shared" si="6"/>
        <v>587.5</v>
      </c>
      <c r="H31" s="128">
        <f t="shared" si="6"/>
        <v>668</v>
      </c>
      <c r="I31" s="129">
        <f t="shared" si="0"/>
        <v>4155.5</v>
      </c>
      <c r="J31" s="136">
        <f>Tabelka_Ph!J31</f>
        <v>7.4063876651982383</v>
      </c>
    </row>
    <row r="32" spans="1:10" s="251" customFormat="1" ht="15" customHeight="1" thickTop="1" x14ac:dyDescent="0.2">
      <c r="A32" s="130" t="str">
        <f>Tabelka_Ph!A32</f>
        <v>WL</v>
      </c>
      <c r="B32" s="131">
        <f>SUMPRODUCT(Zestawienie!D104:D110,Zestawienie!$P$5:$P$11)</f>
        <v>59</v>
      </c>
      <c r="C32" s="131">
        <f>SUMPRODUCT(Zestawienie!E104:E110,Zestawienie!$P$5:$P$11)</f>
        <v>120</v>
      </c>
      <c r="D32" s="131">
        <f>SUMPRODUCT(Zestawienie!F104:F110,Zestawienie!$P$5:$P$11)</f>
        <v>122</v>
      </c>
      <c r="E32" s="131">
        <f>SUMPRODUCT(Zestawienie!G104:G110,Zestawienie!$P$5:$P$11)</f>
        <v>85</v>
      </c>
      <c r="F32" s="131">
        <f>SUMPRODUCT(Zestawienie!H104:H110,Zestawienie!$P$5:$P$11)</f>
        <v>84</v>
      </c>
      <c r="G32" s="131">
        <f>SUMPRODUCT(Zestawienie!I104:I110,Zestawienie!$P$5:$P$11)</f>
        <v>67</v>
      </c>
      <c r="H32" s="131">
        <f>SUMPRODUCT(Zestawienie!J104:J110,Zestawienie!$P$5:$P$11)</f>
        <v>60</v>
      </c>
      <c r="I32" s="132">
        <f t="shared" si="0"/>
        <v>597</v>
      </c>
      <c r="J32" s="133">
        <f>Tabelka_Ph!J32</f>
        <v>1.8867924528301887</v>
      </c>
    </row>
    <row r="33" spans="1:10" s="251" customFormat="1" ht="15" customHeight="1" x14ac:dyDescent="0.2">
      <c r="A33" s="96" t="str">
        <f>Tabelka_Ph!A33</f>
        <v>WW</v>
      </c>
      <c r="B33" s="125">
        <f>SUMPRODUCT(Zestawienie!D112:D118,Zestawienie!$P$5:$P$11)</f>
        <v>241</v>
      </c>
      <c r="C33" s="125">
        <f>SUMPRODUCT(Zestawienie!E112:E118,Zestawienie!$P$5:$P$11)</f>
        <v>349</v>
      </c>
      <c r="D33" s="125">
        <f>SUMPRODUCT(Zestawienie!F112:F118,Zestawienie!$P$5:$P$11)</f>
        <v>339.5</v>
      </c>
      <c r="E33" s="125">
        <f>SUMPRODUCT(Zestawienie!G112:G118,Zestawienie!$P$5:$P$11)</f>
        <v>324</v>
      </c>
      <c r="F33" s="125">
        <f>SUMPRODUCT(Zestawienie!H112:H118,Zestawienie!$P$5:$P$11)</f>
        <v>259</v>
      </c>
      <c r="G33" s="125">
        <f>SUMPRODUCT(Zestawienie!I112:I118,Zestawienie!$P$5:$P$11)</f>
        <v>256.5</v>
      </c>
      <c r="H33" s="125">
        <f>SUMPRODUCT(Zestawienie!J112:J118,Zestawienie!$P$5:$P$11)</f>
        <v>232</v>
      </c>
      <c r="I33" s="123">
        <f t="shared" si="0"/>
        <v>2001</v>
      </c>
      <c r="J33" s="124">
        <f>Tabelka_Ph!J33</f>
        <v>20.534458509142052</v>
      </c>
    </row>
    <row r="34" spans="1:10" s="251" customFormat="1" ht="15" customHeight="1" x14ac:dyDescent="0.2">
      <c r="A34" s="96" t="str">
        <f>Tabelka_Ph!A34</f>
        <v>WP</v>
      </c>
      <c r="B34" s="125">
        <f>SUMPRODUCT(Zestawienie!D120:D126,Zestawienie!$P$5:$P$11)</f>
        <v>0</v>
      </c>
      <c r="C34" s="125">
        <f>SUMPRODUCT(Zestawienie!E120:E126,Zestawienie!$P$5:$P$11)</f>
        <v>0</v>
      </c>
      <c r="D34" s="125">
        <f>SUMPRODUCT(Zestawienie!F120:F126,Zestawienie!$P$5:$P$11)</f>
        <v>0</v>
      </c>
      <c r="E34" s="125">
        <f>SUMPRODUCT(Zestawienie!G120:G126,Zestawienie!$P$5:$P$11)</f>
        <v>0</v>
      </c>
      <c r="F34" s="125">
        <f>SUMPRODUCT(Zestawienie!H120:H126,Zestawienie!$P$5:$P$11)</f>
        <v>0</v>
      </c>
      <c r="G34" s="125">
        <f>SUMPRODUCT(Zestawienie!I120:I126,Zestawienie!$P$5:$P$11)</f>
        <v>0</v>
      </c>
      <c r="H34" s="125">
        <f>SUMPRODUCT(Zestawienie!J120:J126,Zestawienie!$P$5:$P$11)</f>
        <v>0</v>
      </c>
      <c r="I34" s="123">
        <f t="shared" si="0"/>
        <v>0</v>
      </c>
      <c r="J34" s="124" t="str">
        <f>Tabelka_Ph!J34</f>
        <v/>
      </c>
    </row>
    <row r="35" spans="1:10" s="251" customFormat="1" ht="15" customHeight="1" x14ac:dyDescent="0.2">
      <c r="A35" s="95" t="str">
        <f>Tabelka_Ph!A35</f>
        <v>WZ</v>
      </c>
      <c r="B35" s="134">
        <f>SUMPRODUCT(Zestawienie!D128:D134,Zestawienie!$P$5:$P$11)</f>
        <v>0</v>
      </c>
      <c r="C35" s="134">
        <f>SUMPRODUCT(Zestawienie!E128:E134,Zestawienie!$P$5:$P$11)</f>
        <v>0</v>
      </c>
      <c r="D35" s="134">
        <f>SUMPRODUCT(Zestawienie!F128:F134,Zestawienie!$P$5:$P$11)</f>
        <v>0</v>
      </c>
      <c r="E35" s="134">
        <f>SUMPRODUCT(Zestawienie!G128:G134,Zestawienie!$P$5:$P$11)</f>
        <v>0</v>
      </c>
      <c r="F35" s="134">
        <f>SUMPRODUCT(Zestawienie!H128:H134,Zestawienie!$P$5:$P$11)</f>
        <v>0</v>
      </c>
      <c r="G35" s="134">
        <f>SUMPRODUCT(Zestawienie!I128:I134,Zestawienie!$P$5:$P$11)</f>
        <v>0</v>
      </c>
      <c r="H35" s="134">
        <f>SUMPRODUCT(Zestawienie!J128:J134,Zestawienie!$P$5:$P$11)</f>
        <v>0</v>
      </c>
      <c r="I35" s="135">
        <f t="shared" si="0"/>
        <v>0</v>
      </c>
      <c r="J35" s="126" t="str">
        <f>Tabelka_Ph!J35</f>
        <v/>
      </c>
    </row>
    <row r="36" spans="1:10" s="251" customFormat="1" ht="15" customHeight="1" thickBot="1" x14ac:dyDescent="0.25">
      <c r="A36" s="127" t="str">
        <f>Tabelka_Ph!A36</f>
        <v>W</v>
      </c>
      <c r="B36" s="128">
        <f t="shared" ref="B36:D36" si="7">SUM(B32:B35)</f>
        <v>300</v>
      </c>
      <c r="C36" s="128">
        <f t="shared" si="7"/>
        <v>469</v>
      </c>
      <c r="D36" s="128">
        <f t="shared" si="7"/>
        <v>461.5</v>
      </c>
      <c r="E36" s="128">
        <f t="shared" ref="E36:H36" si="8">SUM(E32:E35)</f>
        <v>409</v>
      </c>
      <c r="F36" s="128">
        <f t="shared" si="8"/>
        <v>343</v>
      </c>
      <c r="G36" s="128">
        <f t="shared" si="8"/>
        <v>323.5</v>
      </c>
      <c r="H36" s="128">
        <f t="shared" si="8"/>
        <v>292</v>
      </c>
      <c r="I36" s="129">
        <f t="shared" si="0"/>
        <v>2598</v>
      </c>
      <c r="J36" s="136">
        <f>Tabelka_Ph!J36</f>
        <v>15.112219451371573</v>
      </c>
    </row>
    <row r="37" spans="1:10" s="251" customFormat="1" ht="15" customHeight="1" thickTop="1" thickBot="1" x14ac:dyDescent="0.25">
      <c r="A37" s="137" t="s">
        <v>38</v>
      </c>
      <c r="B37" s="138">
        <f t="shared" ref="B37:I37" si="9">B36+B31+B26+B21</f>
        <v>758</v>
      </c>
      <c r="C37" s="138">
        <f t="shared" si="9"/>
        <v>1055</v>
      </c>
      <c r="D37" s="138">
        <f t="shared" si="9"/>
        <v>1100</v>
      </c>
      <c r="E37" s="138">
        <f t="shared" ref="E37:H37" si="10">E36+E31+E26+E21</f>
        <v>1029</v>
      </c>
      <c r="F37" s="138">
        <f t="shared" si="10"/>
        <v>940.5</v>
      </c>
      <c r="G37" s="138">
        <f t="shared" si="10"/>
        <v>911</v>
      </c>
      <c r="H37" s="138">
        <f t="shared" si="10"/>
        <v>960</v>
      </c>
      <c r="I37" s="139">
        <f t="shared" si="9"/>
        <v>6753.5</v>
      </c>
      <c r="J37" s="140">
        <f>Tabelka_Ph!J37</f>
        <v>10.147241440482526</v>
      </c>
    </row>
  </sheetData>
  <mergeCells count="12">
    <mergeCell ref="A4:D4"/>
    <mergeCell ref="A3:D3"/>
    <mergeCell ref="B9:D9"/>
    <mergeCell ref="B8:D8"/>
    <mergeCell ref="B7:D7"/>
    <mergeCell ref="A6:D6"/>
    <mergeCell ref="A5:D5"/>
    <mergeCell ref="J14:J15"/>
    <mergeCell ref="A14:A16"/>
    <mergeCell ref="B14:H14"/>
    <mergeCell ref="I14:I15"/>
    <mergeCell ref="B10:D10"/>
  </mergeCells>
  <phoneticPr fontId="0" type="noConversion"/>
  <conditionalFormatting sqref="G5:G6">
    <cfRule type="expression" dxfId="19" priority="283">
      <formula>$H$3&lt;&gt;""</formula>
    </cfRule>
  </conditionalFormatting>
  <conditionalFormatting sqref="G6">
    <cfRule type="expression" dxfId="18" priority="287">
      <formula>$F$7&lt;&gt;""</formula>
    </cfRule>
  </conditionalFormatting>
  <conditionalFormatting sqref="G9">
    <cfRule type="expression" dxfId="17" priority="289">
      <formula>$F$7&lt;&gt;""</formula>
    </cfRule>
  </conditionalFormatting>
  <conditionalFormatting sqref="G9:G10">
    <cfRule type="expression" dxfId="16" priority="299">
      <formula>$H$11&lt;&gt;""</formula>
    </cfRule>
  </conditionalFormatting>
  <conditionalFormatting sqref="H7">
    <cfRule type="expression" dxfId="15" priority="285">
      <formula>$H$3=""</formula>
    </cfRule>
  </conditionalFormatting>
  <conditionalFormatting sqref="H7:H8">
    <cfRule type="expression" dxfId="14" priority="297">
      <formula>$F$7=""</formula>
    </cfRule>
    <cfRule type="expression" dxfId="13" priority="298">
      <formula>$J$7=""</formula>
    </cfRule>
  </conditionalFormatting>
  <conditionalFormatting sqref="H8">
    <cfRule type="expression" dxfId="12" priority="301">
      <formula>$H$11=""</formula>
    </cfRule>
  </conditionalFormatting>
  <conditionalFormatting sqref="I5:I6">
    <cfRule type="expression" dxfId="11" priority="286">
      <formula>$H$3&lt;&gt;""</formula>
    </cfRule>
  </conditionalFormatting>
  <conditionalFormatting sqref="I6">
    <cfRule type="expression" dxfId="10" priority="293">
      <formula>$J$7&lt;&gt;""</formula>
    </cfRule>
  </conditionalFormatting>
  <conditionalFormatting sqref="I9">
    <cfRule type="expression" dxfId="9" priority="295">
      <formula>$J$7&lt;&gt;""</formula>
    </cfRule>
  </conditionalFormatting>
  <conditionalFormatting sqref="I9:I10">
    <cfRule type="expression" dxfId="8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2012-04-16T05:36:49Z</cp:lastPrinted>
  <dcterms:created xsi:type="dcterms:W3CDTF">1998-10-05T01:31:26Z</dcterms:created>
  <dcterms:modified xsi:type="dcterms:W3CDTF">2025-01-06T17:03:34Z</dcterms:modified>
</cp:coreProperties>
</file>